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0" activeTab="23"/>
  </bookViews>
  <sheets>
    <sheet name="січень заг." sheetId="1" r:id="rId1"/>
    <sheet name="січень спец." sheetId="2" r:id="rId2"/>
    <sheet name="лютий заг" sheetId="3" r:id="rId3"/>
    <sheet name="лютий спец." sheetId="4" r:id="rId4"/>
    <sheet name="березень заг." sheetId="5" r:id="rId5"/>
    <sheet name="березень спец." sheetId="6" r:id="rId6"/>
    <sheet name="квітень заг." sheetId="7" r:id="rId7"/>
    <sheet name="квітень спец." sheetId="8" r:id="rId8"/>
    <sheet name="травень заг. (8)" sheetId="9" r:id="rId9"/>
    <sheet name="травень спец. (9)" sheetId="10" r:id="rId10"/>
    <sheet name="червень заг." sheetId="11" r:id="rId11"/>
    <sheet name="червень спец." sheetId="12" r:id="rId12"/>
    <sheet name="липень заг." sheetId="13" r:id="rId13"/>
    <sheet name="липень спец." sheetId="14" r:id="rId14"/>
    <sheet name="серпень заг." sheetId="15" r:id="rId15"/>
    <sheet name="серпень спец." sheetId="16" r:id="rId16"/>
    <sheet name="вересень заг." sheetId="17" r:id="rId17"/>
    <sheet name="вересень спец." sheetId="18" r:id="rId18"/>
    <sheet name="жовтень заг." sheetId="19" r:id="rId19"/>
    <sheet name="жовтень спец." sheetId="20" r:id="rId20"/>
    <sheet name="листопад заг." sheetId="21" r:id="rId21"/>
    <sheet name="листопад спец." sheetId="22" r:id="rId22"/>
    <sheet name="грудень заг. (2)" sheetId="23" r:id="rId23"/>
    <sheet name="грудень спец. (2)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Print_Area" localSheetId="4">'березень заг.'!$A$1:$AI$50</definedName>
    <definedName name="_xlnm.Print_Area" localSheetId="5">'березень спец.'!$A$1:$AI$50</definedName>
    <definedName name="_xlnm.Print_Area" localSheetId="16">'вересень заг.'!$A$1:$AI$50</definedName>
    <definedName name="_xlnm.Print_Area" localSheetId="17">'вересень спец.'!$A$1:$AI$50</definedName>
    <definedName name="_xlnm.Print_Area" localSheetId="22">'грудень заг. (2)'!$A$1:$AI$9</definedName>
    <definedName name="_xlnm.Print_Area" localSheetId="23">'грудень спец. (2)'!$A$1:$AI$9</definedName>
    <definedName name="_xlnm.Print_Area" localSheetId="18">'жовтень заг.'!$A$1:$AI$50</definedName>
    <definedName name="_xlnm.Print_Area" localSheetId="19">'жовтень спец.'!$A$1:$AI$50</definedName>
    <definedName name="_xlnm.Print_Area" localSheetId="6">'квітень заг.'!$A$1:$AI$50</definedName>
    <definedName name="_xlnm.Print_Area" localSheetId="7">'квітень спец.'!$A$1:$AI$50</definedName>
    <definedName name="_xlnm.Print_Area" localSheetId="12">'липень заг.'!$A$1:$AI$50</definedName>
    <definedName name="_xlnm.Print_Area" localSheetId="13">'липень спец.'!$A$1:$AI$50</definedName>
    <definedName name="_xlnm.Print_Area" localSheetId="20">'листопад заг.'!$A$1:$AI$9</definedName>
    <definedName name="_xlnm.Print_Area" localSheetId="21">'листопад спец.'!$A$1:$AI$9</definedName>
    <definedName name="_xlnm.Print_Area" localSheetId="2">'лютий заг'!$A$1:$AI$50</definedName>
    <definedName name="_xlnm.Print_Area" localSheetId="3">'лютий спец.'!$A$1:$AI$50</definedName>
    <definedName name="_xlnm.Print_Area" localSheetId="14">'серпень заг.'!$A$1:$AI$50</definedName>
    <definedName name="_xlnm.Print_Area" localSheetId="15">'серпень спец.'!$A$1:$AI$50</definedName>
    <definedName name="_xlnm.Print_Area" localSheetId="0">'січень заг.'!$A$1:$AI$50</definedName>
    <definedName name="_xlnm.Print_Area" localSheetId="1">'січень спец.'!$A$1:$AI$50</definedName>
    <definedName name="_xlnm.Print_Area" localSheetId="8">'травень заг. (8)'!$A$1:$AI$50</definedName>
    <definedName name="_xlnm.Print_Area" localSheetId="9">'травень спец. (9)'!$A$1:$AI$50</definedName>
    <definedName name="_xlnm.Print_Area" localSheetId="10">'червень заг.'!$A$1:$AI$50</definedName>
    <definedName name="_xlnm.Print_Area" localSheetId="11">'червень спец.'!$A$1:$AI$50</definedName>
  </definedNames>
  <calcPr fullCalcOnLoad="1"/>
</workbook>
</file>

<file path=xl/sharedStrings.xml><?xml version="1.0" encoding="utf-8"?>
<sst xmlns="http://schemas.openxmlformats.org/spreadsheetml/2006/main" count="1871" uniqueCount="65">
  <si>
    <t>КЕКВ 2111 "Заробітна плата"</t>
  </si>
  <si>
    <t>КЕКВ 2120 "Нарахування на зар.плату"</t>
  </si>
  <si>
    <t>КЕКВ 2210 "Предмети,матеріали,обладнання та інвентар"</t>
  </si>
  <si>
    <t>КЕКВ 2220 "Медикаменти та перев*язувальні матеріали"</t>
  </si>
  <si>
    <t>КЕКВ 2230 "Продукти харчування"</t>
  </si>
  <si>
    <t>КЕКВ 2240 "Оплата послуг (крім комунальних)</t>
  </si>
  <si>
    <t>КЕКВ 2250 "Видатки на відрядження"</t>
  </si>
  <si>
    <t>КЕКВ 2271 "Оплата теплопостачання"</t>
  </si>
  <si>
    <t>КЕКВ 2272 "Оплата водопостачання та водовідведення"</t>
  </si>
  <si>
    <t>КЕКВ 2273 "Оплата електроенергії"</t>
  </si>
  <si>
    <t>КЕКВ 2274 "Оплата природного газу"</t>
  </si>
  <si>
    <t>КЕКВ 2275 "Оплата інших енергоносіїв" (вугілля, дрова, брикети)</t>
  </si>
  <si>
    <t>КЕКВ 2282 "Окремі заходи по реалізації держ.програм"</t>
  </si>
  <si>
    <t>КЕКВ 2730 "Інші виплати населенню"</t>
  </si>
  <si>
    <t>КЕКВ 2800 "Інші поточні видатки"</t>
  </si>
  <si>
    <t>КЕКВ 3000 "Капітальні видатки"</t>
  </si>
  <si>
    <t>Назва закладу</t>
  </si>
  <si>
    <t>Затверджено з урахуванням змін на 2016 рік</t>
  </si>
  <si>
    <t>Фактичні видатки</t>
  </si>
  <si>
    <t xml:space="preserve">Фактичні видатки </t>
  </si>
  <si>
    <t>РАЗОМ</t>
  </si>
  <si>
    <t>ЗОШ №1 І-ІІІ ст. м. Березівка</t>
  </si>
  <si>
    <t>ЗОШ № 2 І-ІІІ ст. м. Березівка</t>
  </si>
  <si>
    <t>ЗОШ №3 І-ІІІ ст. м. Березівка</t>
  </si>
  <si>
    <t>Гуляївська ЗОШ І-ІІ ст.</t>
  </si>
  <si>
    <t>Демидівська ЗОШ І-ІІІ ст.</t>
  </si>
  <si>
    <t>Заводівська ЗОШ І-ІІІ ст</t>
  </si>
  <si>
    <t>Маринівська ЗОШ І-ІІІ ст</t>
  </si>
  <si>
    <t>Раухівська      ЗОШ І-ІІІ ст</t>
  </si>
  <si>
    <t>Ряснопільська ЗОШ І-ІІІ ст</t>
  </si>
  <si>
    <t>ЗОШ І-ІІІст.с. Златоустове</t>
  </si>
  <si>
    <t>Петрівська ЗОШ І-ІІ ст.</t>
  </si>
  <si>
    <t>Кудрявська ЗОШ І-ІІ ст.</t>
  </si>
  <si>
    <t>Вікторівська ЗОШ І-ІІ ст.</t>
  </si>
  <si>
    <t>Новоселівська ЗОШ І-ІІ ст.</t>
  </si>
  <si>
    <t>Балайчуцька ЗОШ І-ІІ ст.</t>
  </si>
  <si>
    <t>Чижівська ЗОШ І-ІІ ст.</t>
  </si>
  <si>
    <t>ЗОШ І-ІІ ст.с.Ч-Володимирівка</t>
  </si>
  <si>
    <t>Чорногірська ЗОШ І-ІІ ст.</t>
  </si>
  <si>
    <t>Шевченківська ЗОШ І-ІІ ст.</t>
  </si>
  <si>
    <t>ЗОШ І-ІІ ст. с.Яснопілля</t>
  </si>
  <si>
    <t>Логопед</t>
  </si>
  <si>
    <t>М.Олександрівська ЗОШ І-ІІ ст.</t>
  </si>
  <si>
    <t>О.Ф.  Гаврилюк</t>
  </si>
  <si>
    <t>ПОГОДЖЕНО :</t>
  </si>
  <si>
    <t>Начальник відділу освіти Березівської   районної державної адміністрації</t>
  </si>
  <si>
    <t>Начальник фінансового управління Березівської районної державної адміністрації</t>
  </si>
  <si>
    <t>О.М. Болотенко</t>
  </si>
  <si>
    <t>Інформація щодо проведених фактичних видатків по загальноосвітнім навчальним закладам _Березівського__за січень 2017 року</t>
  </si>
  <si>
    <t>Разом   грн.</t>
  </si>
  <si>
    <t>НВК " Сад -школа " м. Березівка</t>
  </si>
  <si>
    <t>ЗАГАЛЬНИЙ</t>
  </si>
  <si>
    <t>СПЕЦІАЛЬНИЙ</t>
  </si>
  <si>
    <t>Інформація щодо проведених фактичних видатків по загальноосвітнім навчальним закладам _Березівського__за лютий 2017 року</t>
  </si>
  <si>
    <t>Інформація щодо проведених фактичних видатків по загальноосвітнім навчальним закладам _Березівського__за  лютий  2017 року</t>
  </si>
  <si>
    <t xml:space="preserve"> </t>
  </si>
  <si>
    <t>спецфонд</t>
  </si>
  <si>
    <t>Інформація щодо проведених фактичних видатків по загальноосвітнім навчальним закладам _Березівського__за березень 2017 року</t>
  </si>
  <si>
    <t>Інформація щодо проведених фактичних видатків по загальноосвітнім навчальним закладам _Березівського__за квітень 2017 року</t>
  </si>
  <si>
    <t>Інформація щодо проведених фактичних видатків по загальноосвітнім навчальним закладам _Березівського__за травень 2017 року</t>
  </si>
  <si>
    <t>Інформація щодо проведених фактичних видатків по загальноосвітнім навчальним закладам _Березівського__за червень 2017 року</t>
  </si>
  <si>
    <t>Інформація щодо проведених фактичних видатків по загальноосвітнім навчальним закладам _Березівського__за липень 2017 року</t>
  </si>
  <si>
    <t>Інформація щодо проведених фактичних видатків по загальноосвітнім навчальним закладам _Березівського__за серпень 2017 року</t>
  </si>
  <si>
    <t>Інформація щодо проведених фактичних видатків по загальноосвітнім навчальним закладам _Березівського__за вересень 2017 року</t>
  </si>
  <si>
    <t>Інформація щодо проведених фактичних видатків по загальноосвітнім навчальним закладам _Березівського__за жовтень 2017 року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</si>
</sst>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"/>
    <numFmt numFmtId="184" formatCode="0.0000000"/>
    <numFmt numFmtId="185" formatCode="0.000000"/>
    <numFmt numFmtId="186" formatCode="_(* #,##0.000_);_(* \(#,##0.000\);_(* &quot;-&quot;??_);_(@_)"/>
    <numFmt numFmtId="187" formatCode="_(* #,##0.0_);_(* \(#,##0.0\);_(* &quot;-&quot;??_);_(@_)"/>
    <numFmt numFmtId="188" formatCode="_(* #,##0_);_(* \(#,##0\);_(* &quot;-&quot;??_);_(@_)"/>
  </numFmts>
  <fonts count="48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0"/>
    </font>
    <font>
      <u val="single"/>
      <sz val="12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/>
    </xf>
    <xf numFmtId="1" fontId="2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2" fillId="0" borderId="14" xfId="54" applyNumberFormat="1" applyFont="1" applyBorder="1">
      <alignment/>
      <protection/>
    </xf>
    <xf numFmtId="2" fontId="2" fillId="0" borderId="14" xfId="54" applyNumberFormat="1" applyFont="1" applyBorder="1" applyAlignment="1">
      <alignment horizontal="center"/>
      <protection/>
    </xf>
    <xf numFmtId="2" fontId="6" fillId="0" borderId="14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53" applyFont="1">
      <alignment/>
      <protection/>
    </xf>
    <xf numFmtId="2" fontId="2" fillId="0" borderId="0" xfId="53" applyNumberFormat="1" applyFont="1">
      <alignment/>
      <protection/>
    </xf>
    <xf numFmtId="2" fontId="9" fillId="0" borderId="0" xfId="53" applyNumberFormat="1">
      <alignment/>
      <protection/>
    </xf>
    <xf numFmtId="2" fontId="2" fillId="0" borderId="14" xfId="53" applyNumberFormat="1" applyFont="1" applyBorder="1">
      <alignment/>
      <protection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рудень заг. (2)" xfId="53"/>
    <cellStyle name="Обычный_субвенці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02,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11,1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12,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4,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3,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5,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6,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6;&#1076;&#1072;&#1090;&#1086;&#1082;%20&#1076;&#1086;%20&#1083;&#1080;&#1089;&#1090;&#1072;%20&#1085;&#1072;%20&#1088;&#1072;&#1081;&#1086;&#1085;&#1080;01,07,20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08,1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09,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&#1072;&#1090;&#1086;&#1082;%20&#1076;&#1086;%20&#1083;&#1080;&#1089;&#1090;&#1072;%20&#1085;&#1072;%20&#1088;&#1072;&#1081;&#1086;&#1085;&#1080;01,10,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</sheetNames>
    <sheetDataSet>
      <sheetData sheetId="0">
        <row r="9">
          <cell r="E9">
            <v>192746.95</v>
          </cell>
          <cell r="G9">
            <v>41195.15</v>
          </cell>
        </row>
        <row r="10">
          <cell r="E10">
            <v>253321.34</v>
          </cell>
          <cell r="G10">
            <v>55730.69</v>
          </cell>
        </row>
        <row r="11">
          <cell r="E11">
            <v>342853.89</v>
          </cell>
          <cell r="G11">
            <v>70627.35</v>
          </cell>
        </row>
        <row r="12">
          <cell r="E12">
            <v>85631.66</v>
          </cell>
          <cell r="G12">
            <v>16294.17</v>
          </cell>
        </row>
        <row r="14">
          <cell r="E14">
            <v>129514.07</v>
          </cell>
          <cell r="G14">
            <v>27757.99</v>
          </cell>
        </row>
        <row r="15">
          <cell r="E15">
            <v>115164.27</v>
          </cell>
          <cell r="G15">
            <v>25336.14</v>
          </cell>
        </row>
        <row r="16">
          <cell r="E16">
            <v>103258.9</v>
          </cell>
          <cell r="G16">
            <v>22716.96</v>
          </cell>
        </row>
        <row r="17">
          <cell r="E17">
            <v>229239.53</v>
          </cell>
          <cell r="G17">
            <v>48485.76</v>
          </cell>
        </row>
        <row r="19">
          <cell r="E19">
            <v>121982.34</v>
          </cell>
          <cell r="G19">
            <v>26836.11</v>
          </cell>
        </row>
        <row r="20">
          <cell r="E20">
            <v>108478.85</v>
          </cell>
          <cell r="G20">
            <v>15970.95</v>
          </cell>
        </row>
        <row r="21">
          <cell r="E21">
            <v>79880.49</v>
          </cell>
          <cell r="G21">
            <v>17573.71</v>
          </cell>
        </row>
        <row r="22">
          <cell r="E22">
            <v>39784.69</v>
          </cell>
          <cell r="G22">
            <v>8752.63</v>
          </cell>
        </row>
        <row r="23">
          <cell r="E23">
            <v>106649.53</v>
          </cell>
          <cell r="G23">
            <v>23462.9</v>
          </cell>
        </row>
        <row r="24">
          <cell r="E24">
            <v>82255.23</v>
          </cell>
          <cell r="G24">
            <v>17320.98</v>
          </cell>
        </row>
        <row r="25">
          <cell r="E25">
            <v>78526.78</v>
          </cell>
          <cell r="G25">
            <v>15925.74</v>
          </cell>
        </row>
        <row r="26">
          <cell r="E26">
            <v>47373.52</v>
          </cell>
          <cell r="G26">
            <v>8608.66</v>
          </cell>
        </row>
        <row r="27">
          <cell r="E27">
            <v>81485.12</v>
          </cell>
          <cell r="G27">
            <v>17926.73</v>
          </cell>
        </row>
        <row r="28">
          <cell r="E28">
            <v>71372.51</v>
          </cell>
          <cell r="G28">
            <v>15701.95</v>
          </cell>
        </row>
        <row r="29">
          <cell r="E29">
            <v>84851.19</v>
          </cell>
          <cell r="G29">
            <v>17523.55</v>
          </cell>
        </row>
        <row r="30">
          <cell r="E30">
            <v>63676.18</v>
          </cell>
          <cell r="G30">
            <v>12470.04</v>
          </cell>
        </row>
        <row r="31">
          <cell r="E31">
            <v>45811.39</v>
          </cell>
          <cell r="G31">
            <v>10078.51</v>
          </cell>
        </row>
        <row r="32">
          <cell r="E32">
            <v>5072.32</v>
          </cell>
          <cell r="G32">
            <v>1115.91</v>
          </cell>
        </row>
        <row r="33">
          <cell r="E33">
            <v>33469.25</v>
          </cell>
          <cell r="G33">
            <v>7363.24</v>
          </cell>
        </row>
      </sheetData>
      <sheetData sheetId="1">
        <row r="9">
          <cell r="E9">
            <v>72951.68</v>
          </cell>
          <cell r="G9">
            <v>15104.53</v>
          </cell>
        </row>
        <row r="10">
          <cell r="E10">
            <v>80685.06</v>
          </cell>
          <cell r="G10">
            <v>16184.67</v>
          </cell>
        </row>
        <row r="11">
          <cell r="E11">
            <v>100585.37</v>
          </cell>
          <cell r="G11">
            <v>22128.78</v>
          </cell>
        </row>
        <row r="12">
          <cell r="E12">
            <v>42015.9</v>
          </cell>
          <cell r="G12">
            <v>8353.24</v>
          </cell>
        </row>
        <row r="14">
          <cell r="E14">
            <v>47842.5</v>
          </cell>
          <cell r="G14">
            <v>10525.35</v>
          </cell>
        </row>
        <row r="15">
          <cell r="E15">
            <v>61903.55</v>
          </cell>
          <cell r="G15">
            <v>12754.94</v>
          </cell>
        </row>
        <row r="16">
          <cell r="E16">
            <v>40394.69</v>
          </cell>
          <cell r="G16">
            <v>8886.83</v>
          </cell>
        </row>
        <row r="17">
          <cell r="E17">
            <v>72350.56</v>
          </cell>
          <cell r="G17">
            <v>13545.91</v>
          </cell>
        </row>
        <row r="19">
          <cell r="E19">
            <v>69439.47</v>
          </cell>
          <cell r="G19">
            <v>15276.68</v>
          </cell>
        </row>
        <row r="20">
          <cell r="E20">
            <v>45387.17</v>
          </cell>
          <cell r="G20">
            <v>9985.18</v>
          </cell>
        </row>
        <row r="21">
          <cell r="E21">
            <v>38413.77</v>
          </cell>
          <cell r="G21">
            <v>8451.03</v>
          </cell>
        </row>
        <row r="22">
          <cell r="E22">
            <v>46312.1</v>
          </cell>
          <cell r="G22">
            <v>10188.66</v>
          </cell>
        </row>
        <row r="23">
          <cell r="E23">
            <v>52739.01</v>
          </cell>
          <cell r="G23">
            <v>10898.58</v>
          </cell>
        </row>
        <row r="24">
          <cell r="E24">
            <v>35162.91</v>
          </cell>
          <cell r="G24">
            <v>6993.47</v>
          </cell>
        </row>
        <row r="25">
          <cell r="E25">
            <v>39925.54</v>
          </cell>
          <cell r="G25">
            <v>7879.1</v>
          </cell>
        </row>
        <row r="26">
          <cell r="E26">
            <v>17319.65</v>
          </cell>
          <cell r="G26">
            <v>3810.32</v>
          </cell>
        </row>
        <row r="27">
          <cell r="E27">
            <v>26630.49</v>
          </cell>
          <cell r="G27">
            <v>4676.06</v>
          </cell>
        </row>
        <row r="28">
          <cell r="E28">
            <v>27469.31</v>
          </cell>
          <cell r="G28">
            <v>6043.25</v>
          </cell>
        </row>
        <row r="29">
          <cell r="E29">
            <v>35623.77</v>
          </cell>
          <cell r="G29">
            <v>6068.87</v>
          </cell>
        </row>
        <row r="30">
          <cell r="E30">
            <v>34686.43</v>
          </cell>
          <cell r="G30">
            <v>7631.01</v>
          </cell>
        </row>
        <row r="31">
          <cell r="E31">
            <v>27527.37</v>
          </cell>
          <cell r="G31">
            <v>5192.18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9">
          <cell r="E9">
            <v>1904670.740794994</v>
          </cell>
          <cell r="G9">
            <v>431965.5280202569</v>
          </cell>
        </row>
        <row r="10">
          <cell r="E10">
            <v>2597384.9549631863</v>
          </cell>
          <cell r="G10">
            <v>593903.1740773594</v>
          </cell>
        </row>
        <row r="11">
          <cell r="E11">
            <v>3557194.2620189274</v>
          </cell>
          <cell r="G11">
            <v>759362.357492852</v>
          </cell>
        </row>
        <row r="12">
          <cell r="E12">
            <v>842817.3384203694</v>
          </cell>
          <cell r="G12">
            <v>177705.02157445747</v>
          </cell>
        </row>
        <row r="14">
          <cell r="E14">
            <v>1289549.102443939</v>
          </cell>
          <cell r="G14">
            <v>288398.7469298513</v>
          </cell>
        </row>
        <row r="15">
          <cell r="E15">
            <v>1133119.220202155</v>
          </cell>
          <cell r="G15">
            <v>259609.72065263748</v>
          </cell>
        </row>
        <row r="16">
          <cell r="E16">
            <v>1013488.9272226649</v>
          </cell>
          <cell r="G16">
            <v>232111.6218615234</v>
          </cell>
        </row>
        <row r="17">
          <cell r="E17">
            <v>2271744.0067131333</v>
          </cell>
          <cell r="G17">
            <v>507153.1789690302</v>
          </cell>
        </row>
        <row r="19">
          <cell r="E19">
            <v>1222452.4856414553</v>
          </cell>
          <cell r="G19">
            <v>279872.0388024707</v>
          </cell>
        </row>
        <row r="20">
          <cell r="E20">
            <v>1075844.2002722204</v>
          </cell>
          <cell r="G20">
            <v>191268.81546984953</v>
          </cell>
        </row>
        <row r="21">
          <cell r="E21">
            <v>813992.9719052486</v>
          </cell>
          <cell r="G21">
            <v>187913.01808910794</v>
          </cell>
        </row>
        <row r="22">
          <cell r="E22">
            <v>403109.87766178604</v>
          </cell>
          <cell r="G22">
            <v>92281.10504174375</v>
          </cell>
        </row>
        <row r="23">
          <cell r="E23">
            <v>1102725.1206071745</v>
          </cell>
          <cell r="G23">
            <v>246811.30786990176</v>
          </cell>
        </row>
        <row r="24">
          <cell r="E24">
            <v>837708.6421523994</v>
          </cell>
          <cell r="G24">
            <v>166697.12059418228</v>
          </cell>
        </row>
        <row r="25">
          <cell r="E25">
            <v>812177.7765185675</v>
          </cell>
          <cell r="G25">
            <v>176371.657720017</v>
          </cell>
        </row>
        <row r="26">
          <cell r="E26">
            <v>407624.3337262501</v>
          </cell>
          <cell r="G26">
            <v>83611.9304785006</v>
          </cell>
        </row>
        <row r="27">
          <cell r="E27">
            <v>846827.8728332632</v>
          </cell>
          <cell r="G27">
            <v>188974.98143794737</v>
          </cell>
        </row>
        <row r="28">
          <cell r="E28">
            <v>706591.0119722525</v>
          </cell>
          <cell r="G28">
            <v>161779.29312270798</v>
          </cell>
        </row>
        <row r="29">
          <cell r="E29">
            <v>839829.8925664439</v>
          </cell>
          <cell r="G29">
            <v>184432.47117517932</v>
          </cell>
        </row>
        <row r="30">
          <cell r="E30">
            <v>672566.01813057</v>
          </cell>
          <cell r="G30">
            <v>142206.1881442091</v>
          </cell>
        </row>
        <row r="31">
          <cell r="E31">
            <v>458568.21661233774</v>
          </cell>
          <cell r="G31">
            <v>104998.66236647485</v>
          </cell>
        </row>
        <row r="32">
          <cell r="E32">
            <v>51377.165920997664</v>
          </cell>
          <cell r="G32">
            <v>11765.260775612665</v>
          </cell>
        </row>
        <row r="33">
          <cell r="E33">
            <v>378750.9674023551</v>
          </cell>
          <cell r="G33">
            <v>86833.19326941663</v>
          </cell>
        </row>
      </sheetData>
      <sheetData sheetId="1">
        <row r="9">
          <cell r="E9">
            <v>622486.5578797072</v>
          </cell>
          <cell r="G9">
            <v>137888.82274336225</v>
          </cell>
          <cell r="I9">
            <v>20308.13</v>
          </cell>
          <cell r="M9">
            <v>5645.22</v>
          </cell>
          <cell r="O9">
            <v>22470.91</v>
          </cell>
          <cell r="Q9">
            <v>3162.73</v>
          </cell>
          <cell r="W9">
            <v>29398.85</v>
          </cell>
          <cell r="Y9">
            <v>168073.55</v>
          </cell>
        </row>
        <row r="10">
          <cell r="E10">
            <v>733071.4632245789</v>
          </cell>
          <cell r="G10">
            <v>157357.55719524526</v>
          </cell>
          <cell r="I10">
            <v>39772.57</v>
          </cell>
          <cell r="M10">
            <v>18073.9</v>
          </cell>
          <cell r="O10">
            <v>22470.91</v>
          </cell>
          <cell r="Q10">
            <v>4484.53</v>
          </cell>
          <cell r="W10">
            <v>44999.68</v>
          </cell>
          <cell r="Y10">
            <v>261681.96</v>
          </cell>
        </row>
        <row r="11">
          <cell r="E11">
            <v>905518.7656361765</v>
          </cell>
          <cell r="G11">
            <v>213850.11427942527</v>
          </cell>
          <cell r="I11">
            <v>34663.05</v>
          </cell>
          <cell r="M11">
            <v>30900.44</v>
          </cell>
          <cell r="O11">
            <v>29622.69</v>
          </cell>
          <cell r="Q11">
            <v>11898.06</v>
          </cell>
          <cell r="W11">
            <v>71301.68</v>
          </cell>
          <cell r="Y11">
            <v>444165.57</v>
          </cell>
        </row>
        <row r="12">
          <cell r="E12">
            <v>341752.14153650857</v>
          </cell>
          <cell r="G12">
            <v>77033.33078479925</v>
          </cell>
          <cell r="I12">
            <v>34503.01</v>
          </cell>
          <cell r="M12">
            <v>34752.37</v>
          </cell>
          <cell r="O12">
            <v>21298.91</v>
          </cell>
          <cell r="W12">
            <v>17371.85</v>
          </cell>
          <cell r="Y12">
            <v>77200.45</v>
          </cell>
        </row>
        <row r="14">
          <cell r="E14">
            <v>427079.3137562006</v>
          </cell>
          <cell r="G14">
            <v>97121.561814652</v>
          </cell>
          <cell r="I14">
            <v>160590.27</v>
          </cell>
          <cell r="M14">
            <v>27715</v>
          </cell>
          <cell r="O14">
            <v>14941.77</v>
          </cell>
          <cell r="Q14">
            <v>630</v>
          </cell>
          <cell r="W14">
            <v>24036.66</v>
          </cell>
          <cell r="AA14">
            <v>62000</v>
          </cell>
        </row>
        <row r="15">
          <cell r="E15">
            <v>474755.0166494309</v>
          </cell>
          <cell r="G15">
            <v>100620.17440320725</v>
          </cell>
          <cell r="I15">
            <v>55488.22</v>
          </cell>
          <cell r="M15">
            <v>46489.56</v>
          </cell>
          <cell r="O15">
            <v>14941.57</v>
          </cell>
          <cell r="W15">
            <v>42281.84</v>
          </cell>
          <cell r="AA15">
            <v>42500</v>
          </cell>
        </row>
        <row r="16">
          <cell r="E16">
            <v>390494.7696973384</v>
          </cell>
          <cell r="G16">
            <v>85130.96592575</v>
          </cell>
          <cell r="I16">
            <v>24656.12</v>
          </cell>
          <cell r="M16">
            <v>872.34</v>
          </cell>
          <cell r="O16">
            <v>16830.81</v>
          </cell>
          <cell r="Q16">
            <v>3973</v>
          </cell>
          <cell r="W16">
            <v>25738.82</v>
          </cell>
          <cell r="AA16">
            <v>34850</v>
          </cell>
        </row>
        <row r="17">
          <cell r="E17">
            <v>626120.0374802089</v>
          </cell>
          <cell r="G17">
            <v>124200.78051437999</v>
          </cell>
          <cell r="I17">
            <v>489.12</v>
          </cell>
          <cell r="M17">
            <v>6001.02</v>
          </cell>
          <cell r="O17">
            <v>27366.01</v>
          </cell>
          <cell r="Q17">
            <v>4273.79</v>
          </cell>
          <cell r="W17">
            <v>45215.29</v>
          </cell>
          <cell r="Y17">
            <v>196965.09</v>
          </cell>
        </row>
        <row r="19">
          <cell r="E19">
            <v>541172.9294388565</v>
          </cell>
          <cell r="G19">
            <v>121447.19996925574</v>
          </cell>
          <cell r="I19">
            <v>71737.05</v>
          </cell>
          <cell r="M19">
            <v>55807.47</v>
          </cell>
          <cell r="O19">
            <v>22470.91</v>
          </cell>
          <cell r="Q19">
            <v>1104.569</v>
          </cell>
          <cell r="W19">
            <v>28653.68</v>
          </cell>
          <cell r="Y19">
            <v>145380.91</v>
          </cell>
        </row>
        <row r="20">
          <cell r="E20">
            <v>388394.09658707166</v>
          </cell>
          <cell r="G20">
            <v>80804.86721597525</v>
          </cell>
          <cell r="I20">
            <v>29051.9</v>
          </cell>
          <cell r="M20">
            <v>3475.2</v>
          </cell>
          <cell r="O20">
            <v>21298.71</v>
          </cell>
          <cell r="W20">
            <v>6043.8</v>
          </cell>
          <cell r="Y20">
            <v>55259.54</v>
          </cell>
        </row>
        <row r="21">
          <cell r="E21">
            <v>326176.59018986125</v>
          </cell>
          <cell r="G21">
            <v>129796.84526599551</v>
          </cell>
          <cell r="I21">
            <v>12203.12</v>
          </cell>
          <cell r="M21">
            <v>15792.76</v>
          </cell>
          <cell r="O21">
            <v>15330.81</v>
          </cell>
          <cell r="Q21">
            <v>1625</v>
          </cell>
          <cell r="W21">
            <v>27091.47</v>
          </cell>
          <cell r="AA21">
            <v>21250</v>
          </cell>
        </row>
        <row r="22">
          <cell r="E22">
            <v>349703.8471791504</v>
          </cell>
          <cell r="G22">
            <v>81011.67977435625</v>
          </cell>
          <cell r="I22">
            <v>489.12</v>
          </cell>
          <cell r="M22">
            <v>13847.04</v>
          </cell>
          <cell r="O22">
            <v>14613.77</v>
          </cell>
          <cell r="W22">
            <v>14444.54</v>
          </cell>
          <cell r="AA22">
            <v>79642.82</v>
          </cell>
        </row>
        <row r="23">
          <cell r="E23">
            <v>472382.0656809273</v>
          </cell>
          <cell r="G23">
            <v>98538.34504434801</v>
          </cell>
          <cell r="I23">
            <v>92579.36</v>
          </cell>
          <cell r="M23">
            <v>52247.07</v>
          </cell>
          <cell r="O23">
            <v>17158.81</v>
          </cell>
          <cell r="Q23">
            <v>2060</v>
          </cell>
          <cell r="W23">
            <v>47787.02</v>
          </cell>
        </row>
        <row r="24">
          <cell r="E24">
            <v>315706.8640279281</v>
          </cell>
          <cell r="G24">
            <v>67867.581877802</v>
          </cell>
          <cell r="I24">
            <v>17389.9</v>
          </cell>
          <cell r="M24">
            <v>11718.62</v>
          </cell>
          <cell r="O24">
            <v>15658.81</v>
          </cell>
          <cell r="Q24">
            <v>2835</v>
          </cell>
          <cell r="W24">
            <v>3559.32</v>
          </cell>
        </row>
        <row r="25">
          <cell r="E25">
            <v>310300.6132398512</v>
          </cell>
          <cell r="G25">
            <v>65822.03694416925</v>
          </cell>
          <cell r="I25">
            <v>489.12</v>
          </cell>
          <cell r="M25">
            <v>1906.65</v>
          </cell>
          <cell r="O25">
            <v>20253.87</v>
          </cell>
          <cell r="Q25">
            <v>1395</v>
          </cell>
          <cell r="W25">
            <v>2289.06</v>
          </cell>
          <cell r="Y25">
            <v>85947.35</v>
          </cell>
        </row>
        <row r="26">
          <cell r="E26">
            <v>161991.61171354004</v>
          </cell>
          <cell r="G26">
            <v>40562.86836708025</v>
          </cell>
          <cell r="I26">
            <v>489.12</v>
          </cell>
          <cell r="M26">
            <v>2220.44</v>
          </cell>
          <cell r="O26">
            <v>14613.77</v>
          </cell>
          <cell r="W26">
            <v>2427.42</v>
          </cell>
          <cell r="AA26">
            <v>21250</v>
          </cell>
        </row>
        <row r="27">
          <cell r="E27">
            <v>215786.94960514002</v>
          </cell>
          <cell r="G27">
            <v>43778.69530884375</v>
          </cell>
          <cell r="I27">
            <v>3143.86</v>
          </cell>
          <cell r="O27">
            <v>14613.77</v>
          </cell>
          <cell r="Q27">
            <v>1628.98</v>
          </cell>
          <cell r="W27">
            <v>6191.53</v>
          </cell>
          <cell r="AA27">
            <v>51600</v>
          </cell>
        </row>
        <row r="28">
          <cell r="E28">
            <v>220298.2830262598</v>
          </cell>
          <cell r="G28">
            <v>51318.632442336</v>
          </cell>
          <cell r="I28">
            <v>46678.9</v>
          </cell>
          <cell r="M28">
            <v>16935.07</v>
          </cell>
          <cell r="O28">
            <v>17158.81</v>
          </cell>
          <cell r="Q28">
            <v>2668.32</v>
          </cell>
          <cell r="W28">
            <v>9931.08</v>
          </cell>
        </row>
        <row r="29">
          <cell r="E29">
            <v>273614.43528481585</v>
          </cell>
          <cell r="G29">
            <v>54095.5051434835</v>
          </cell>
          <cell r="I29">
            <v>48833.9</v>
          </cell>
          <cell r="O29">
            <v>20970.91</v>
          </cell>
          <cell r="Q29">
            <v>4235.25</v>
          </cell>
          <cell r="W29">
            <v>6426.91</v>
          </cell>
          <cell r="Y29">
            <v>43458.2</v>
          </cell>
        </row>
        <row r="30">
          <cell r="E30">
            <v>302119.8165175042</v>
          </cell>
          <cell r="G30">
            <v>68390.605434875</v>
          </cell>
          <cell r="I30">
            <v>12104.9</v>
          </cell>
          <cell r="M30">
            <v>19795.42</v>
          </cell>
          <cell r="O30">
            <v>15330.81</v>
          </cell>
          <cell r="Q30">
            <v>540</v>
          </cell>
          <cell r="W30">
            <v>17912.81</v>
          </cell>
          <cell r="AA30">
            <v>21250</v>
          </cell>
        </row>
        <row r="31">
          <cell r="E31">
            <v>230908.5013173108</v>
          </cell>
          <cell r="G31">
            <v>43105.8796319885</v>
          </cell>
          <cell r="I31">
            <v>20608.47</v>
          </cell>
          <cell r="M31">
            <v>7269.69</v>
          </cell>
          <cell r="O31">
            <v>14941.53</v>
          </cell>
          <cell r="W31">
            <v>9690.16</v>
          </cell>
        </row>
        <row r="32">
          <cell r="G32">
            <v>0</v>
          </cell>
          <cell r="I32">
            <v>0</v>
          </cell>
        </row>
        <row r="33">
          <cell r="I33">
            <v>0</v>
          </cell>
          <cell r="Q33">
            <v>480</v>
          </cell>
        </row>
      </sheetData>
      <sheetData sheetId="2">
        <row r="9">
          <cell r="I9">
            <v>1940</v>
          </cell>
          <cell r="M9">
            <v>64992.41</v>
          </cell>
        </row>
        <row r="10">
          <cell r="I10">
            <v>4325.84</v>
          </cell>
          <cell r="M10">
            <v>78536.56</v>
          </cell>
        </row>
        <row r="11">
          <cell r="I11">
            <v>6663.9</v>
          </cell>
          <cell r="M11">
            <v>71828.16</v>
          </cell>
        </row>
        <row r="12">
          <cell r="I12">
            <v>2340</v>
          </cell>
          <cell r="M12">
            <v>17880</v>
          </cell>
        </row>
        <row r="14">
          <cell r="I14">
            <v>1940</v>
          </cell>
          <cell r="M14">
            <v>50301.5</v>
          </cell>
        </row>
        <row r="15">
          <cell r="I15">
            <v>6488</v>
          </cell>
          <cell r="M15">
            <v>39487.14</v>
          </cell>
        </row>
        <row r="16">
          <cell r="I16">
            <v>5884</v>
          </cell>
          <cell r="M16">
            <v>33566.8</v>
          </cell>
        </row>
        <row r="17">
          <cell r="I17">
            <v>11840</v>
          </cell>
          <cell r="M17">
            <v>23349.41</v>
          </cell>
        </row>
        <row r="19">
          <cell r="I19">
            <v>2560</v>
          </cell>
          <cell r="M19">
            <v>28721.6</v>
          </cell>
        </row>
        <row r="20">
          <cell r="I20">
            <v>4340</v>
          </cell>
        </row>
        <row r="21">
          <cell r="I21">
            <v>2345</v>
          </cell>
        </row>
        <row r="22">
          <cell r="I22">
            <v>1940</v>
          </cell>
          <cell r="M22">
            <v>9775.78</v>
          </cell>
        </row>
        <row r="23">
          <cell r="I23">
            <v>2760</v>
          </cell>
          <cell r="M23">
            <v>26587.9</v>
          </cell>
        </row>
        <row r="24">
          <cell r="I24">
            <v>3240</v>
          </cell>
          <cell r="M24">
            <v>18937.45</v>
          </cell>
        </row>
        <row r="25">
          <cell r="I25">
            <v>48100</v>
          </cell>
          <cell r="M25">
            <v>22255</v>
          </cell>
        </row>
        <row r="26">
          <cell r="I26">
            <v>1940</v>
          </cell>
          <cell r="M26">
            <v>10675.82</v>
          </cell>
        </row>
        <row r="27">
          <cell r="I27">
            <v>1940</v>
          </cell>
          <cell r="AI27">
            <v>43887</v>
          </cell>
        </row>
        <row r="28">
          <cell r="I28">
            <v>1940</v>
          </cell>
        </row>
        <row r="29">
          <cell r="I29">
            <v>1940</v>
          </cell>
        </row>
        <row r="30">
          <cell r="I30">
            <v>1940</v>
          </cell>
        </row>
        <row r="31">
          <cell r="I31">
            <v>1940</v>
          </cell>
          <cell r="M31">
            <v>10940.64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22">
          <cell r="E22">
            <v>442228.21</v>
          </cell>
          <cell r="G22">
            <v>101036.51</v>
          </cell>
        </row>
      </sheetData>
      <sheetData sheetId="1">
        <row r="22">
          <cell r="E22">
            <v>395200.17</v>
          </cell>
          <cell r="G22">
            <v>91020.87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</sheetNames>
    <sheetDataSet>
      <sheetData sheetId="0">
        <row r="9">
          <cell r="E9">
            <v>516303.09</v>
          </cell>
          <cell r="G9">
            <v>116889.91</v>
          </cell>
        </row>
        <row r="10">
          <cell r="E10">
            <v>702356.47</v>
          </cell>
          <cell r="G10">
            <v>162576.09</v>
          </cell>
        </row>
        <row r="11">
          <cell r="E11">
            <v>958068.36</v>
          </cell>
          <cell r="G11">
            <v>189040.36</v>
          </cell>
        </row>
        <row r="12">
          <cell r="E12">
            <v>238031.26</v>
          </cell>
          <cell r="G12">
            <v>49883.5</v>
          </cell>
        </row>
        <row r="14">
          <cell r="E14">
            <v>350763.71</v>
          </cell>
          <cell r="G14">
            <v>79650.85</v>
          </cell>
        </row>
        <row r="15">
          <cell r="E15">
            <v>316384.56</v>
          </cell>
          <cell r="G15">
            <v>73226.61</v>
          </cell>
        </row>
        <row r="16">
          <cell r="E16">
            <v>287119.1</v>
          </cell>
          <cell r="G16">
            <v>66470.95</v>
          </cell>
        </row>
        <row r="17">
          <cell r="E17">
            <v>635963.31</v>
          </cell>
          <cell r="G17">
            <v>142988.22</v>
          </cell>
        </row>
        <row r="19">
          <cell r="E19">
            <v>337125.15</v>
          </cell>
          <cell r="G19">
            <v>78023.92</v>
          </cell>
        </row>
        <row r="20">
          <cell r="E20">
            <v>300592.66</v>
          </cell>
          <cell r="G20">
            <v>49686.14</v>
          </cell>
        </row>
        <row r="21">
          <cell r="E21">
            <v>223517.31</v>
          </cell>
          <cell r="G21">
            <v>53289.07</v>
          </cell>
        </row>
        <row r="22">
          <cell r="E22">
            <v>110502.91</v>
          </cell>
          <cell r="G22">
            <v>25579.01</v>
          </cell>
        </row>
        <row r="23">
          <cell r="E23">
            <v>297099.73</v>
          </cell>
          <cell r="G23">
            <v>68765.51</v>
          </cell>
        </row>
        <row r="24">
          <cell r="E24">
            <v>230060.04</v>
          </cell>
          <cell r="G24">
            <v>51647.75</v>
          </cell>
        </row>
        <row r="25">
          <cell r="E25">
            <v>218920.53</v>
          </cell>
          <cell r="G25">
            <v>47679.14</v>
          </cell>
        </row>
        <row r="26">
          <cell r="E26">
            <v>131798.16</v>
          </cell>
          <cell r="G26">
            <v>26560.86</v>
          </cell>
        </row>
        <row r="27">
          <cell r="E27">
            <v>229714.81</v>
          </cell>
          <cell r="G27">
            <v>53187.63</v>
          </cell>
        </row>
        <row r="28">
          <cell r="E28">
            <v>197657.92</v>
          </cell>
          <cell r="G28">
            <v>45748.4</v>
          </cell>
        </row>
        <row r="29">
          <cell r="E29">
            <v>233333.87</v>
          </cell>
          <cell r="G29">
            <v>51551.51</v>
          </cell>
        </row>
        <row r="30">
          <cell r="E30">
            <v>179840.27</v>
          </cell>
          <cell r="G30">
            <v>38281.16</v>
          </cell>
        </row>
        <row r="31">
          <cell r="E31">
            <v>126884.73</v>
          </cell>
          <cell r="G31">
            <v>29373.72</v>
          </cell>
        </row>
        <row r="32">
          <cell r="E32">
            <v>14110.7</v>
          </cell>
          <cell r="G32">
            <v>3266.26</v>
          </cell>
        </row>
        <row r="33">
          <cell r="E33">
            <v>96592.6</v>
          </cell>
          <cell r="G33">
            <v>22377.82</v>
          </cell>
        </row>
      </sheetData>
      <sheetData sheetId="1">
        <row r="9">
          <cell r="E9">
            <v>196964.86</v>
          </cell>
          <cell r="G9">
            <v>47420.63</v>
          </cell>
          <cell r="M9">
            <v>1922.85</v>
          </cell>
          <cell r="O9">
            <v>7255.04</v>
          </cell>
          <cell r="U9">
            <v>212.57</v>
          </cell>
          <cell r="W9">
            <v>647.28</v>
          </cell>
          <cell r="Y9">
            <v>151619.14</v>
          </cell>
        </row>
        <row r="10">
          <cell r="E10">
            <v>215750.63</v>
          </cell>
          <cell r="G10">
            <v>50930.82</v>
          </cell>
          <cell r="M10">
            <v>6846.08</v>
          </cell>
          <cell r="O10">
            <v>7255.04</v>
          </cell>
          <cell r="U10">
            <v>775.23</v>
          </cell>
          <cell r="W10">
            <v>2774.48</v>
          </cell>
          <cell r="Y10">
            <v>228053.52</v>
          </cell>
        </row>
        <row r="11">
          <cell r="E11">
            <v>267413.07</v>
          </cell>
          <cell r="G11">
            <v>66852.22</v>
          </cell>
          <cell r="M11">
            <v>5619.3</v>
          </cell>
          <cell r="O11">
            <v>7590.09</v>
          </cell>
          <cell r="U11">
            <v>962.8</v>
          </cell>
          <cell r="W11">
            <v>14614.58</v>
          </cell>
          <cell r="Y11">
            <v>374871.19</v>
          </cell>
          <cell r="AE11">
            <v>3729</v>
          </cell>
          <cell r="AG11">
            <v>14522.77</v>
          </cell>
        </row>
        <row r="12">
          <cell r="E12">
            <v>110815.38</v>
          </cell>
          <cell r="G12">
            <v>26015.06</v>
          </cell>
          <cell r="M12">
            <v>6023.58</v>
          </cell>
          <cell r="O12">
            <v>7255.04</v>
          </cell>
          <cell r="W12">
            <v>12358.05</v>
          </cell>
          <cell r="Y12">
            <v>68756.26</v>
          </cell>
        </row>
        <row r="14">
          <cell r="E14">
            <v>128220.78</v>
          </cell>
          <cell r="G14">
            <v>32295.4</v>
          </cell>
          <cell r="M14">
            <v>14171</v>
          </cell>
          <cell r="O14">
            <v>7255.04</v>
          </cell>
          <cell r="W14">
            <v>10882.07</v>
          </cell>
        </row>
        <row r="15">
          <cell r="E15">
            <v>159208.44</v>
          </cell>
          <cell r="G15">
            <v>32787.56</v>
          </cell>
          <cell r="I15">
            <v>240</v>
          </cell>
          <cell r="M15">
            <v>2479.7</v>
          </cell>
          <cell r="O15">
            <v>7255.04</v>
          </cell>
          <cell r="W15">
            <v>18818.16</v>
          </cell>
        </row>
        <row r="16">
          <cell r="E16">
            <v>112098.89</v>
          </cell>
          <cell r="G16">
            <v>28206.42</v>
          </cell>
          <cell r="O16">
            <v>7255.04</v>
          </cell>
          <cell r="W16">
            <v>14809.27</v>
          </cell>
        </row>
        <row r="17">
          <cell r="E17">
            <v>188127.45</v>
          </cell>
          <cell r="G17">
            <v>41684.62</v>
          </cell>
          <cell r="M17">
            <v>3374.5</v>
          </cell>
          <cell r="O17">
            <v>7255.04</v>
          </cell>
          <cell r="U17">
            <v>1189.81</v>
          </cell>
          <cell r="W17">
            <v>23029.07</v>
          </cell>
          <cell r="Y17">
            <v>182834.45</v>
          </cell>
        </row>
        <row r="19">
          <cell r="E19">
            <v>183074.85</v>
          </cell>
          <cell r="G19">
            <v>42292.1</v>
          </cell>
          <cell r="M19">
            <v>8257.61</v>
          </cell>
          <cell r="O19">
            <v>7255.04</v>
          </cell>
          <cell r="W19">
            <v>12171.99</v>
          </cell>
          <cell r="Y19">
            <v>116620.46</v>
          </cell>
        </row>
        <row r="20">
          <cell r="E20">
            <v>113479.77</v>
          </cell>
          <cell r="G20">
            <v>28306.05</v>
          </cell>
          <cell r="O20">
            <v>7255.04</v>
          </cell>
          <cell r="W20">
            <v>2228.88</v>
          </cell>
          <cell r="Y20">
            <v>49985.68</v>
          </cell>
        </row>
        <row r="21">
          <cell r="E21">
            <v>103631.9</v>
          </cell>
          <cell r="G21">
            <v>26050.3</v>
          </cell>
          <cell r="M21">
            <v>4193.84</v>
          </cell>
          <cell r="O21">
            <v>7255.04</v>
          </cell>
          <cell r="W21">
            <v>19220.3</v>
          </cell>
        </row>
        <row r="22">
          <cell r="E22">
            <v>129423.48</v>
          </cell>
          <cell r="G22">
            <v>27453.21</v>
          </cell>
          <cell r="M22">
            <v>4481.33</v>
          </cell>
          <cell r="O22">
            <v>7255.04</v>
          </cell>
          <cell r="W22">
            <v>6783.5</v>
          </cell>
        </row>
        <row r="23">
          <cell r="E23">
            <v>137686.19</v>
          </cell>
          <cell r="G23">
            <v>33681.11</v>
          </cell>
          <cell r="M23">
            <v>21127</v>
          </cell>
          <cell r="O23">
            <v>7255.04</v>
          </cell>
          <cell r="W23">
            <v>21537.59</v>
          </cell>
        </row>
        <row r="24">
          <cell r="E24">
            <v>97597.83</v>
          </cell>
          <cell r="G24">
            <v>22858.68</v>
          </cell>
          <cell r="M24">
            <v>7108.8</v>
          </cell>
          <cell r="O24">
            <v>7255.04</v>
          </cell>
        </row>
        <row r="25">
          <cell r="E25">
            <v>103414.96</v>
          </cell>
          <cell r="G25">
            <v>24006.06</v>
          </cell>
          <cell r="M25">
            <v>615.6</v>
          </cell>
          <cell r="O25">
            <v>7255.04</v>
          </cell>
          <cell r="Y25">
            <v>80943.34</v>
          </cell>
        </row>
        <row r="26">
          <cell r="E26">
            <v>45603.44</v>
          </cell>
          <cell r="G26">
            <v>11650.35</v>
          </cell>
          <cell r="M26">
            <v>484.63</v>
          </cell>
          <cell r="O26">
            <v>7255.04</v>
          </cell>
          <cell r="W26">
            <v>1047.86</v>
          </cell>
        </row>
        <row r="27">
          <cell r="E27">
            <v>71196.76</v>
          </cell>
          <cell r="G27">
            <v>15158.6</v>
          </cell>
          <cell r="O27">
            <v>7255.04</v>
          </cell>
          <cell r="W27">
            <v>3053.34</v>
          </cell>
        </row>
        <row r="28">
          <cell r="E28">
            <v>73564.37</v>
          </cell>
          <cell r="G28">
            <v>18442.62</v>
          </cell>
          <cell r="M28">
            <v>7343.36</v>
          </cell>
          <cell r="O28">
            <v>7255.04</v>
          </cell>
          <cell r="W28">
            <v>5293.48</v>
          </cell>
        </row>
        <row r="29">
          <cell r="E29">
            <v>95077.65</v>
          </cell>
          <cell r="G29">
            <v>19937.47</v>
          </cell>
          <cell r="O29">
            <v>7255.04</v>
          </cell>
          <cell r="W29">
            <v>2790.45</v>
          </cell>
          <cell r="Y29">
            <v>38202.86</v>
          </cell>
        </row>
        <row r="30">
          <cell r="E30">
            <v>94097.38</v>
          </cell>
          <cell r="G30">
            <v>23352.91</v>
          </cell>
          <cell r="M30">
            <v>3723.5</v>
          </cell>
          <cell r="O30">
            <v>7255.04</v>
          </cell>
          <cell r="W30">
            <v>9115</v>
          </cell>
        </row>
        <row r="31">
          <cell r="E31">
            <v>73938.12</v>
          </cell>
          <cell r="G31">
            <v>11311.16</v>
          </cell>
          <cell r="M31">
            <v>1730.4</v>
          </cell>
          <cell r="O31">
            <v>7255.04</v>
          </cell>
          <cell r="W31">
            <v>6593.18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9">
          <cell r="G9">
            <v>77523.08</v>
          </cell>
        </row>
        <row r="10">
          <cell r="G10">
            <v>107060.02</v>
          </cell>
        </row>
        <row r="11">
          <cell r="G11">
            <v>139722.15</v>
          </cell>
        </row>
        <row r="12">
          <cell r="G12">
            <v>32270.25</v>
          </cell>
        </row>
        <row r="14">
          <cell r="G14">
            <v>53415.92</v>
          </cell>
        </row>
        <row r="15">
          <cell r="G15">
            <v>48407.04</v>
          </cell>
        </row>
        <row r="16">
          <cell r="G16">
            <v>43473.73</v>
          </cell>
        </row>
        <row r="17">
          <cell r="G17">
            <v>93430.46</v>
          </cell>
        </row>
        <row r="19">
          <cell r="G19">
            <v>51690.82</v>
          </cell>
        </row>
        <row r="20">
          <cell r="G20">
            <v>33298</v>
          </cell>
        </row>
        <row r="21">
          <cell r="E21">
            <v>148183.68</v>
          </cell>
          <cell r="G21">
            <v>33881.88</v>
          </cell>
        </row>
        <row r="22">
          <cell r="E22">
            <v>73590.83</v>
          </cell>
          <cell r="G22">
            <v>16826.38</v>
          </cell>
        </row>
        <row r="23">
          <cell r="E23">
            <v>198638.02</v>
          </cell>
          <cell r="G23">
            <v>45418.16</v>
          </cell>
        </row>
        <row r="24">
          <cell r="E24">
            <v>155433.24</v>
          </cell>
          <cell r="G24">
            <v>33952.16</v>
          </cell>
        </row>
        <row r="25">
          <cell r="E25">
            <v>145663.66</v>
          </cell>
          <cell r="G25">
            <v>31251.53</v>
          </cell>
        </row>
        <row r="26">
          <cell r="E26">
            <v>87845.2</v>
          </cell>
          <cell r="G26">
            <v>17258.94</v>
          </cell>
        </row>
        <row r="27">
          <cell r="E27">
            <v>151369.43</v>
          </cell>
          <cell r="G27">
            <v>34610.29</v>
          </cell>
        </row>
        <row r="28">
          <cell r="E28">
            <v>132236.18</v>
          </cell>
          <cell r="G28">
            <v>30235.52</v>
          </cell>
        </row>
        <row r="29">
          <cell r="E29">
            <v>154502.69</v>
          </cell>
          <cell r="G29">
            <v>33554.56</v>
          </cell>
        </row>
        <row r="30">
          <cell r="E30">
            <v>119473.07</v>
          </cell>
          <cell r="G30">
            <v>24950.02</v>
          </cell>
        </row>
        <row r="31">
          <cell r="E31">
            <v>84186.39</v>
          </cell>
          <cell r="G31">
            <v>19249.04</v>
          </cell>
        </row>
        <row r="32">
          <cell r="E32">
            <v>9404.62</v>
          </cell>
          <cell r="G32">
            <v>2150.35</v>
          </cell>
        </row>
        <row r="33">
          <cell r="E33">
            <v>62117.7</v>
          </cell>
          <cell r="G33">
            <v>14203.09</v>
          </cell>
        </row>
      </sheetData>
      <sheetData sheetId="1">
        <row r="9">
          <cell r="G9">
            <v>26502.08</v>
          </cell>
          <cell r="M9">
            <v>658.04</v>
          </cell>
          <cell r="U9">
            <v>212.57</v>
          </cell>
          <cell r="Y9">
            <v>117854.59</v>
          </cell>
        </row>
        <row r="10">
          <cell r="G10">
            <v>28300.41</v>
          </cell>
          <cell r="M10">
            <v>2539.06</v>
          </cell>
          <cell r="U10">
            <v>775.23</v>
          </cell>
          <cell r="Y10">
            <v>179154.38</v>
          </cell>
        </row>
        <row r="11">
          <cell r="G11">
            <v>37702.41</v>
          </cell>
          <cell r="M11">
            <v>1392.9</v>
          </cell>
          <cell r="U11">
            <v>962.8</v>
          </cell>
          <cell r="W11">
            <v>5653.53</v>
          </cell>
          <cell r="Y11">
            <v>294750.59</v>
          </cell>
          <cell r="AG11">
            <v>3000</v>
          </cell>
        </row>
        <row r="12">
          <cell r="G12">
            <v>14468.21</v>
          </cell>
          <cell r="M12">
            <v>3674.87</v>
          </cell>
          <cell r="W12">
            <v>8872.46</v>
          </cell>
          <cell r="Y12">
            <v>40476.51</v>
          </cell>
        </row>
        <row r="14">
          <cell r="G14">
            <v>18376.21</v>
          </cell>
          <cell r="M14">
            <v>2299</v>
          </cell>
          <cell r="W14">
            <v>7668.76</v>
          </cell>
        </row>
        <row r="15">
          <cell r="G15">
            <v>16890.82</v>
          </cell>
          <cell r="M15">
            <v>1039.84</v>
          </cell>
        </row>
        <row r="16">
          <cell r="G16">
            <v>16130.46</v>
          </cell>
          <cell r="W16">
            <v>8295.72</v>
          </cell>
        </row>
        <row r="17">
          <cell r="G17">
            <v>23442.61</v>
          </cell>
          <cell r="M17">
            <v>2142</v>
          </cell>
          <cell r="U17">
            <v>913.11</v>
          </cell>
          <cell r="W17">
            <v>15510.99</v>
          </cell>
          <cell r="Y17">
            <v>182834.45</v>
          </cell>
        </row>
        <row r="19">
          <cell r="G19">
            <v>23702.44</v>
          </cell>
          <cell r="M19">
            <v>4704.53</v>
          </cell>
          <cell r="W19">
            <v>9010.31</v>
          </cell>
          <cell r="Y19">
            <v>71852.05</v>
          </cell>
        </row>
        <row r="20">
          <cell r="G20">
            <v>16892.61</v>
          </cell>
          <cell r="Y20">
            <v>34043.02</v>
          </cell>
        </row>
        <row r="21">
          <cell r="E21">
            <v>74042.65</v>
          </cell>
          <cell r="G21">
            <v>14970.41</v>
          </cell>
          <cell r="M21">
            <v>1407.59</v>
          </cell>
          <cell r="W21">
            <v>14216.07</v>
          </cell>
        </row>
        <row r="22">
          <cell r="E22">
            <v>88716.34</v>
          </cell>
          <cell r="G22">
            <v>14298.84</v>
          </cell>
          <cell r="M22">
            <v>2769.57</v>
          </cell>
        </row>
        <row r="23">
          <cell r="E23">
            <v>98449.82</v>
          </cell>
          <cell r="G23">
            <v>19514.5</v>
          </cell>
          <cell r="M23">
            <v>3672.86</v>
          </cell>
          <cell r="W23">
            <v>11226.34</v>
          </cell>
        </row>
        <row r="24">
          <cell r="E24">
            <v>69179.95</v>
          </cell>
          <cell r="G24">
            <v>12950.87</v>
          </cell>
          <cell r="M24">
            <v>2560.2</v>
          </cell>
        </row>
        <row r="25">
          <cell r="E25">
            <v>73808.67</v>
          </cell>
          <cell r="G25">
            <v>13647.37</v>
          </cell>
          <cell r="M25">
            <v>265.05</v>
          </cell>
          <cell r="Y25">
            <v>19992.02</v>
          </cell>
        </row>
        <row r="26">
          <cell r="E26">
            <v>32693.41</v>
          </cell>
          <cell r="G26">
            <v>6610.16</v>
          </cell>
          <cell r="M26">
            <v>484.63</v>
          </cell>
          <cell r="W26">
            <v>669.97</v>
          </cell>
        </row>
        <row r="27">
          <cell r="E27">
            <v>51281.28</v>
          </cell>
          <cell r="G27">
            <v>8655.85</v>
          </cell>
          <cell r="W27">
            <v>440.73</v>
          </cell>
        </row>
        <row r="28">
          <cell r="E28">
            <v>53116.88</v>
          </cell>
          <cell r="G28">
            <v>10739.51</v>
          </cell>
          <cell r="M28">
            <v>1702.95</v>
          </cell>
        </row>
        <row r="29">
          <cell r="E29">
            <v>68110.54</v>
          </cell>
          <cell r="G29">
            <v>11263.55</v>
          </cell>
          <cell r="Y29">
            <v>22915.39</v>
          </cell>
        </row>
        <row r="30">
          <cell r="E30">
            <v>65800.32</v>
          </cell>
          <cell r="G30">
            <v>13229.93</v>
          </cell>
          <cell r="M30">
            <v>2786.01</v>
          </cell>
        </row>
        <row r="31">
          <cell r="E31">
            <v>52767.28</v>
          </cell>
          <cell r="G31">
            <v>4664.72</v>
          </cell>
          <cell r="M31">
            <v>609.22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9">
          <cell r="E9">
            <v>685815.29</v>
          </cell>
          <cell r="G9">
            <v>154440.12</v>
          </cell>
        </row>
        <row r="10">
          <cell r="E10">
            <v>943137.29</v>
          </cell>
          <cell r="G10">
            <v>217093.64</v>
          </cell>
        </row>
        <row r="11">
          <cell r="E11">
            <v>1280758.68</v>
          </cell>
          <cell r="G11">
            <v>258842.94</v>
          </cell>
        </row>
        <row r="12">
          <cell r="E12">
            <v>316966.03</v>
          </cell>
          <cell r="G12">
            <v>66577.67</v>
          </cell>
        </row>
        <row r="14">
          <cell r="E14">
            <v>467088.56</v>
          </cell>
          <cell r="G14">
            <v>105323.08</v>
          </cell>
        </row>
        <row r="15">
          <cell r="E15">
            <v>419386.21</v>
          </cell>
          <cell r="G15">
            <v>96548.23</v>
          </cell>
        </row>
        <row r="16">
          <cell r="E16">
            <v>382712.12</v>
          </cell>
          <cell r="G16">
            <v>88115.11</v>
          </cell>
        </row>
        <row r="17">
          <cell r="E17">
            <v>846369.08</v>
          </cell>
          <cell r="G17">
            <v>189481.27</v>
          </cell>
        </row>
        <row r="19">
          <cell r="E19">
            <v>452676.14</v>
          </cell>
          <cell r="G19">
            <v>104186.95</v>
          </cell>
        </row>
        <row r="20">
          <cell r="E20">
            <v>399182.4</v>
          </cell>
          <cell r="G20">
            <v>67474.48</v>
          </cell>
        </row>
        <row r="21">
          <cell r="E21">
            <v>297722.17</v>
          </cell>
          <cell r="G21">
            <v>70090.52</v>
          </cell>
        </row>
        <row r="22">
          <cell r="E22">
            <v>147369.58</v>
          </cell>
          <cell r="G22">
            <v>33926.35</v>
          </cell>
        </row>
        <row r="23">
          <cell r="E23">
            <v>395850.33</v>
          </cell>
          <cell r="G23">
            <v>91124.6</v>
          </cell>
        </row>
        <row r="24">
          <cell r="E24">
            <v>305144.12</v>
          </cell>
          <cell r="G24">
            <v>68648.28</v>
          </cell>
        </row>
        <row r="25">
          <cell r="E25">
            <v>286957.07</v>
          </cell>
          <cell r="G25">
            <v>62288.56</v>
          </cell>
        </row>
        <row r="26">
          <cell r="E26">
            <v>175706.72</v>
          </cell>
          <cell r="G26">
            <v>35434.24</v>
          </cell>
        </row>
        <row r="27">
          <cell r="E27">
            <v>309519.83</v>
          </cell>
          <cell r="G27">
            <v>71257.07</v>
          </cell>
        </row>
        <row r="28">
          <cell r="E28">
            <v>264097.92</v>
          </cell>
          <cell r="G28">
            <v>60791.73</v>
          </cell>
        </row>
        <row r="29">
          <cell r="E29">
            <v>310089.03</v>
          </cell>
          <cell r="G29">
            <v>68267.03</v>
          </cell>
        </row>
        <row r="30">
          <cell r="E30">
            <v>240065.21</v>
          </cell>
          <cell r="G30">
            <v>50956.14</v>
          </cell>
        </row>
        <row r="31">
          <cell r="E31">
            <v>169098.38</v>
          </cell>
          <cell r="G31">
            <v>38931.73</v>
          </cell>
        </row>
        <row r="32">
          <cell r="E32">
            <v>18810.99</v>
          </cell>
          <cell r="G32">
            <v>4330.5</v>
          </cell>
        </row>
        <row r="33">
          <cell r="E33">
            <v>128185.79</v>
          </cell>
          <cell r="G33">
            <v>29531.15</v>
          </cell>
        </row>
      </sheetData>
      <sheetData sheetId="1">
        <row r="9">
          <cell r="E9">
            <v>275586.17</v>
          </cell>
          <cell r="G9">
            <v>54764.25</v>
          </cell>
          <cell r="M9">
            <v>2743.18</v>
          </cell>
          <cell r="O9">
            <v>8632.02</v>
          </cell>
          <cell r="Q9">
            <v>1238.13</v>
          </cell>
          <cell r="U9">
            <v>212.57</v>
          </cell>
          <cell r="W9">
            <v>2896.06</v>
          </cell>
          <cell r="Y9">
            <v>156001.96</v>
          </cell>
        </row>
        <row r="10">
          <cell r="E10">
            <v>307557.8</v>
          </cell>
          <cell r="G10">
            <v>59298.1</v>
          </cell>
          <cell r="I10">
            <v>5038</v>
          </cell>
          <cell r="M10">
            <v>10419.33</v>
          </cell>
          <cell r="O10">
            <v>8632.02</v>
          </cell>
          <cell r="U10">
            <v>775.23</v>
          </cell>
          <cell r="W10">
            <v>10026.42</v>
          </cell>
          <cell r="Y10">
            <v>232743.47</v>
          </cell>
        </row>
        <row r="11">
          <cell r="E11">
            <v>377446.49</v>
          </cell>
          <cell r="G11">
            <v>77496.21</v>
          </cell>
          <cell r="M11">
            <v>9208.37</v>
          </cell>
          <cell r="O11">
            <v>8681.56</v>
          </cell>
          <cell r="U11">
            <v>962.8</v>
          </cell>
          <cell r="W11">
            <v>22419.55</v>
          </cell>
          <cell r="Y11">
            <v>383528.93</v>
          </cell>
          <cell r="AE11">
            <v>4972</v>
          </cell>
          <cell r="AG11">
            <v>14522.77</v>
          </cell>
        </row>
        <row r="12">
          <cell r="E12">
            <v>155654.49</v>
          </cell>
          <cell r="G12">
            <v>30082.11</v>
          </cell>
          <cell r="I12">
            <v>10600</v>
          </cell>
          <cell r="M12">
            <v>6161.87</v>
          </cell>
          <cell r="O12">
            <v>8632.02</v>
          </cell>
          <cell r="W12">
            <v>13850.59</v>
          </cell>
          <cell r="Y12">
            <v>70499.43</v>
          </cell>
        </row>
        <row r="14">
          <cell r="E14">
            <v>178002.58</v>
          </cell>
          <cell r="G14">
            <v>37111.01</v>
          </cell>
          <cell r="M14">
            <v>14171</v>
          </cell>
          <cell r="O14">
            <v>8632.02</v>
          </cell>
          <cell r="W14">
            <v>12995.56</v>
          </cell>
        </row>
        <row r="15">
          <cell r="E15">
            <v>200377.77</v>
          </cell>
          <cell r="G15">
            <v>36481.02</v>
          </cell>
          <cell r="I15">
            <v>240</v>
          </cell>
          <cell r="M15">
            <v>2479.7</v>
          </cell>
          <cell r="O15">
            <v>8632.02</v>
          </cell>
          <cell r="W15">
            <v>24125.16</v>
          </cell>
        </row>
        <row r="16">
          <cell r="E16">
            <v>156256.42</v>
          </cell>
          <cell r="G16">
            <v>32477.97</v>
          </cell>
          <cell r="O16">
            <v>8632.02</v>
          </cell>
          <cell r="W16">
            <v>17730.01</v>
          </cell>
        </row>
        <row r="17">
          <cell r="E17">
            <v>267308.16</v>
          </cell>
          <cell r="G17">
            <v>48358.43</v>
          </cell>
          <cell r="M17">
            <v>4811.02</v>
          </cell>
          <cell r="O17">
            <v>8632.02</v>
          </cell>
          <cell r="U17">
            <v>1743.21</v>
          </cell>
          <cell r="W17">
            <v>28331.63</v>
          </cell>
          <cell r="Y17">
            <v>186586.41</v>
          </cell>
        </row>
        <row r="19">
          <cell r="E19">
            <v>239690.52</v>
          </cell>
          <cell r="G19">
            <v>47768.78</v>
          </cell>
          <cell r="I19">
            <v>15250</v>
          </cell>
          <cell r="M19">
            <v>18410.57</v>
          </cell>
          <cell r="O19">
            <v>8632.02</v>
          </cell>
          <cell r="W19">
            <v>14489.49</v>
          </cell>
          <cell r="Y19">
            <v>126647.83</v>
          </cell>
        </row>
        <row r="20">
          <cell r="E20">
            <v>167713.12</v>
          </cell>
          <cell r="G20">
            <v>33268.05</v>
          </cell>
          <cell r="O20">
            <v>8632.02</v>
          </cell>
          <cell r="W20">
            <v>3038.35</v>
          </cell>
          <cell r="Y20">
            <v>51521.33</v>
          </cell>
        </row>
        <row r="21">
          <cell r="E21">
            <v>144511.85</v>
          </cell>
          <cell r="G21">
            <v>30004.8</v>
          </cell>
          <cell r="M21">
            <v>6884.25</v>
          </cell>
          <cell r="O21">
            <v>8632.02</v>
          </cell>
          <cell r="W21">
            <v>22114.42</v>
          </cell>
        </row>
        <row r="22">
          <cell r="E22">
            <v>156914.07</v>
          </cell>
          <cell r="G22">
            <v>30095.69</v>
          </cell>
          <cell r="M22">
            <v>6952.9</v>
          </cell>
          <cell r="O22">
            <v>8632.02</v>
          </cell>
          <cell r="W22">
            <v>8185.1</v>
          </cell>
        </row>
        <row r="23">
          <cell r="E23">
            <v>190063.07</v>
          </cell>
          <cell r="G23">
            <v>38523.61</v>
          </cell>
          <cell r="M23">
            <v>23306.15</v>
          </cell>
          <cell r="O23">
            <v>8632.02</v>
          </cell>
          <cell r="W23">
            <v>31495.15</v>
          </cell>
        </row>
        <row r="24">
          <cell r="E24">
            <v>133702.4</v>
          </cell>
          <cell r="G24">
            <v>26114.87</v>
          </cell>
          <cell r="M24">
            <v>10920.3</v>
          </cell>
          <cell r="O24">
            <v>8632.02</v>
          </cell>
          <cell r="W24">
            <v>1037.89</v>
          </cell>
        </row>
        <row r="25">
          <cell r="E25">
            <v>146146.37</v>
          </cell>
          <cell r="G25">
            <v>27864.46</v>
          </cell>
          <cell r="M25">
            <v>1043.1</v>
          </cell>
          <cell r="O25">
            <v>8632.02</v>
          </cell>
          <cell r="W25">
            <v>1233.05</v>
          </cell>
          <cell r="Y25">
            <v>80943.34</v>
          </cell>
        </row>
        <row r="26">
          <cell r="E26">
            <v>64253.93</v>
          </cell>
          <cell r="G26">
            <v>13674.72</v>
          </cell>
          <cell r="M26">
            <v>484.63</v>
          </cell>
          <cell r="O26">
            <v>8632.02</v>
          </cell>
          <cell r="W26">
            <v>1327.29</v>
          </cell>
        </row>
        <row r="27">
          <cell r="E27">
            <v>98747.47</v>
          </cell>
          <cell r="G27">
            <v>17481.47</v>
          </cell>
          <cell r="O27">
            <v>8632.02</v>
          </cell>
          <cell r="W27">
            <v>3465.83</v>
          </cell>
        </row>
        <row r="28">
          <cell r="E28">
            <v>101297.85</v>
          </cell>
          <cell r="G28">
            <v>21125.4</v>
          </cell>
          <cell r="M28">
            <v>7343.36</v>
          </cell>
          <cell r="O28">
            <v>8632.02</v>
          </cell>
          <cell r="W28">
            <v>6608.58</v>
          </cell>
        </row>
        <row r="29">
          <cell r="E29">
            <v>132394.31</v>
          </cell>
          <cell r="G29">
            <v>22969.64</v>
          </cell>
          <cell r="O29">
            <v>8632.02</v>
          </cell>
          <cell r="W29">
            <v>3273.92</v>
          </cell>
          <cell r="Y29">
            <v>39672.1</v>
          </cell>
        </row>
        <row r="30">
          <cell r="E30">
            <v>131469.6</v>
          </cell>
          <cell r="G30">
            <v>26869.52</v>
          </cell>
          <cell r="M30">
            <v>4539.32</v>
          </cell>
          <cell r="O30">
            <v>8632.02</v>
          </cell>
          <cell r="W30">
            <v>10603.1</v>
          </cell>
        </row>
        <row r="31">
          <cell r="E31">
            <v>104070.57</v>
          </cell>
          <cell r="G31">
            <v>13717.52</v>
          </cell>
          <cell r="M31">
            <v>1853.15</v>
          </cell>
          <cell r="O31">
            <v>8632.02</v>
          </cell>
          <cell r="W31">
            <v>7602.25</v>
          </cell>
        </row>
      </sheetData>
      <sheetData sheetId="2">
        <row r="9">
          <cell r="I9">
            <v>380</v>
          </cell>
          <cell r="M9">
            <v>37332.39</v>
          </cell>
        </row>
        <row r="10">
          <cell r="I10">
            <v>480</v>
          </cell>
          <cell r="M10">
            <v>40301.23</v>
          </cell>
        </row>
        <row r="11">
          <cell r="I11">
            <v>1303.9</v>
          </cell>
          <cell r="M11">
            <v>33643.5</v>
          </cell>
        </row>
        <row r="12">
          <cell r="I12">
            <v>780</v>
          </cell>
        </row>
        <row r="14">
          <cell r="I14">
            <v>380</v>
          </cell>
          <cell r="M14">
            <v>17785</v>
          </cell>
        </row>
        <row r="15">
          <cell r="I15">
            <v>4928</v>
          </cell>
          <cell r="M15">
            <v>10724.2</v>
          </cell>
        </row>
        <row r="16">
          <cell r="I16">
            <v>4324</v>
          </cell>
          <cell r="M16">
            <v>3750.43</v>
          </cell>
        </row>
        <row r="17">
          <cell r="I17">
            <v>380</v>
          </cell>
          <cell r="M17">
            <v>19215.91</v>
          </cell>
        </row>
        <row r="19">
          <cell r="I19">
            <v>380</v>
          </cell>
          <cell r="M19">
            <v>16185.18</v>
          </cell>
        </row>
        <row r="20">
          <cell r="I20">
            <v>2780</v>
          </cell>
        </row>
        <row r="21">
          <cell r="I21">
            <v>775</v>
          </cell>
        </row>
        <row r="22">
          <cell r="I22">
            <v>380</v>
          </cell>
        </row>
        <row r="23">
          <cell r="I23">
            <v>1200</v>
          </cell>
          <cell r="M23">
            <v>3779.03</v>
          </cell>
        </row>
        <row r="24">
          <cell r="I24">
            <v>1680</v>
          </cell>
          <cell r="M24">
            <v>4392.99</v>
          </cell>
        </row>
        <row r="25">
          <cell r="I25">
            <v>44980</v>
          </cell>
          <cell r="M25">
            <v>3195</v>
          </cell>
        </row>
        <row r="26">
          <cell r="I26">
            <v>380</v>
          </cell>
          <cell r="M26">
            <v>1211.57</v>
          </cell>
        </row>
        <row r="27">
          <cell r="I27">
            <v>380</v>
          </cell>
        </row>
        <row r="28">
          <cell r="I28">
            <v>380</v>
          </cell>
        </row>
        <row r="29">
          <cell r="I29">
            <v>380</v>
          </cell>
        </row>
        <row r="30">
          <cell r="I30">
            <v>380</v>
          </cell>
        </row>
        <row r="31">
          <cell r="I31">
            <v>380</v>
          </cell>
          <cell r="M31">
            <v>947.52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9">
          <cell r="E9">
            <v>896347.09</v>
          </cell>
          <cell r="G9">
            <v>202814.81</v>
          </cell>
        </row>
        <row r="10">
          <cell r="E10">
            <v>1247240.5</v>
          </cell>
          <cell r="G10">
            <v>288317.98</v>
          </cell>
        </row>
        <row r="11">
          <cell r="E11">
            <v>2105220.62</v>
          </cell>
          <cell r="G11">
            <v>446599.67</v>
          </cell>
        </row>
        <row r="12">
          <cell r="E12">
            <v>415515.06</v>
          </cell>
          <cell r="G12">
            <v>88215.73</v>
          </cell>
        </row>
        <row r="14">
          <cell r="E14">
            <v>619318.57</v>
          </cell>
          <cell r="G14">
            <v>140108.32</v>
          </cell>
        </row>
        <row r="15">
          <cell r="E15">
            <v>572342.31</v>
          </cell>
          <cell r="G15">
            <v>132372.24</v>
          </cell>
        </row>
        <row r="16">
          <cell r="E16">
            <v>498571.78</v>
          </cell>
          <cell r="G16">
            <v>115250.72</v>
          </cell>
        </row>
        <row r="17">
          <cell r="E17">
            <v>1108061.93</v>
          </cell>
          <cell r="G17">
            <v>249351.38</v>
          </cell>
        </row>
        <row r="19">
          <cell r="E19">
            <v>587844.91</v>
          </cell>
          <cell r="G19">
            <v>135844.97</v>
          </cell>
        </row>
        <row r="20">
          <cell r="E20">
            <v>518601.23</v>
          </cell>
          <cell r="G20">
            <v>89957.57</v>
          </cell>
        </row>
        <row r="21">
          <cell r="E21">
            <v>389395.93</v>
          </cell>
          <cell r="G21">
            <v>91561.53</v>
          </cell>
        </row>
        <row r="22">
          <cell r="E22">
            <v>191910.49</v>
          </cell>
          <cell r="G22">
            <v>44358.33</v>
          </cell>
        </row>
        <row r="23">
          <cell r="E23">
            <v>514982</v>
          </cell>
          <cell r="G23">
            <v>119026.55</v>
          </cell>
        </row>
        <row r="24">
          <cell r="E24">
            <v>417239.25</v>
          </cell>
          <cell r="G24">
            <v>71273.67</v>
          </cell>
        </row>
        <row r="25">
          <cell r="E25">
            <v>379161.33</v>
          </cell>
          <cell r="G25">
            <v>82699.07</v>
          </cell>
        </row>
        <row r="26">
          <cell r="E26">
            <v>228304.51</v>
          </cell>
          <cell r="G26">
            <v>46429.37</v>
          </cell>
        </row>
        <row r="27">
          <cell r="E27">
            <v>504492.91</v>
          </cell>
          <cell r="G27">
            <v>111367.05</v>
          </cell>
        </row>
        <row r="28">
          <cell r="E28">
            <v>347667.6</v>
          </cell>
          <cell r="G28">
            <v>80364.67</v>
          </cell>
        </row>
        <row r="29">
          <cell r="E29">
            <v>401081.96</v>
          </cell>
          <cell r="G29">
            <v>88844.82</v>
          </cell>
        </row>
        <row r="30">
          <cell r="E30">
            <v>311728.5</v>
          </cell>
          <cell r="G30">
            <v>66544.06</v>
          </cell>
        </row>
        <row r="31">
          <cell r="E31">
            <v>218436.77</v>
          </cell>
          <cell r="G31">
            <v>50487.33</v>
          </cell>
        </row>
        <row r="32">
          <cell r="E32">
            <v>24441.44</v>
          </cell>
          <cell r="G32">
            <v>5649.21</v>
          </cell>
        </row>
        <row r="33">
          <cell r="E33">
            <v>193332.85</v>
          </cell>
          <cell r="G33">
            <v>44789.32</v>
          </cell>
        </row>
      </sheetData>
      <sheetData sheetId="1">
        <row r="9">
          <cell r="E9">
            <v>348702.7</v>
          </cell>
          <cell r="G9">
            <v>74316.65</v>
          </cell>
          <cell r="M9">
            <v>3811.67</v>
          </cell>
          <cell r="O9">
            <v>9752.52</v>
          </cell>
          <cell r="Q9">
            <v>1238.13</v>
          </cell>
          <cell r="U9">
            <v>212.57</v>
          </cell>
          <cell r="W9">
            <v>4197.58</v>
          </cell>
          <cell r="Y9">
            <v>156582.88</v>
          </cell>
        </row>
        <row r="10">
          <cell r="E10">
            <v>393397.93</v>
          </cell>
          <cell r="G10">
            <v>81290.56</v>
          </cell>
          <cell r="I10">
            <v>12108</v>
          </cell>
          <cell r="M10">
            <v>14215.97</v>
          </cell>
          <cell r="O10">
            <v>9752.52</v>
          </cell>
          <cell r="Q10">
            <v>1934.53</v>
          </cell>
          <cell r="U10">
            <v>775.23</v>
          </cell>
          <cell r="W10">
            <v>15102.78</v>
          </cell>
        </row>
        <row r="11">
          <cell r="E11">
            <v>499904.71</v>
          </cell>
          <cell r="G11">
            <v>109447.03</v>
          </cell>
          <cell r="M11">
            <v>12571.6</v>
          </cell>
          <cell r="O11">
            <v>9781.99</v>
          </cell>
          <cell r="Q11">
            <v>2714.99</v>
          </cell>
          <cell r="U11">
            <v>962.8</v>
          </cell>
          <cell r="W11">
            <v>30597.95</v>
          </cell>
          <cell r="Y11">
            <v>383528.93</v>
          </cell>
        </row>
        <row r="12">
          <cell r="E12">
            <v>190093.61</v>
          </cell>
          <cell r="G12">
            <v>39267.2</v>
          </cell>
          <cell r="I12">
            <v>10600</v>
          </cell>
          <cell r="M12">
            <v>20555.73</v>
          </cell>
          <cell r="O12">
            <v>9752.52</v>
          </cell>
          <cell r="W12">
            <v>15194.6</v>
          </cell>
          <cell r="Y12">
            <v>70554.38</v>
          </cell>
        </row>
        <row r="14">
          <cell r="E14">
            <v>222904.2</v>
          </cell>
          <cell r="G14">
            <v>49118.33</v>
          </cell>
          <cell r="M14">
            <v>21363</v>
          </cell>
          <cell r="O14">
            <v>9752.52</v>
          </cell>
          <cell r="Q14">
            <v>390</v>
          </cell>
          <cell r="W14">
            <v>14549.78</v>
          </cell>
          <cell r="AA14">
            <v>4571.82</v>
          </cell>
        </row>
        <row r="15">
          <cell r="E15">
            <v>264055.43</v>
          </cell>
          <cell r="G15">
            <v>51011.47</v>
          </cell>
          <cell r="I15">
            <v>240</v>
          </cell>
          <cell r="M15">
            <v>14539.44</v>
          </cell>
          <cell r="O15">
            <v>9752.52</v>
          </cell>
          <cell r="W15">
            <v>26696.89</v>
          </cell>
          <cell r="AA15">
            <v>4561</v>
          </cell>
        </row>
        <row r="16">
          <cell r="E16">
            <v>194051.36</v>
          </cell>
          <cell r="G16">
            <v>42584.87</v>
          </cell>
          <cell r="O16">
            <v>9752.52</v>
          </cell>
          <cell r="Q16">
            <v>113</v>
          </cell>
          <cell r="W16">
            <v>19416.17</v>
          </cell>
          <cell r="AA16">
            <v>4561</v>
          </cell>
        </row>
        <row r="17">
          <cell r="E17">
            <v>331491.27</v>
          </cell>
          <cell r="G17">
            <v>63145.28</v>
          </cell>
          <cell r="M17">
            <v>6001.02</v>
          </cell>
          <cell r="O17">
            <v>9752.52</v>
          </cell>
          <cell r="Q17">
            <v>705.38</v>
          </cell>
          <cell r="U17">
            <v>2185.93</v>
          </cell>
          <cell r="W17">
            <v>32198.16</v>
          </cell>
          <cell r="Y17">
            <v>186586.41</v>
          </cell>
        </row>
        <row r="19">
          <cell r="E19">
            <v>299874.39</v>
          </cell>
          <cell r="G19">
            <v>63234.91</v>
          </cell>
          <cell r="I19">
            <v>15250</v>
          </cell>
          <cell r="M19">
            <v>28203.76</v>
          </cell>
          <cell r="O19">
            <v>9752.52</v>
          </cell>
          <cell r="Q19">
            <v>1104.57</v>
          </cell>
          <cell r="W19">
            <v>16012.4</v>
          </cell>
          <cell r="Y19">
            <v>126977.54</v>
          </cell>
        </row>
        <row r="20">
          <cell r="E20">
            <v>203317.44</v>
          </cell>
          <cell r="G20">
            <v>42789.15</v>
          </cell>
          <cell r="M20">
            <v>3475.2</v>
          </cell>
          <cell r="O20">
            <v>9752.52</v>
          </cell>
          <cell r="W20">
            <v>3599.66</v>
          </cell>
        </row>
        <row r="21">
          <cell r="E21">
            <v>178555.75</v>
          </cell>
          <cell r="G21">
            <v>38925.94</v>
          </cell>
          <cell r="M21">
            <v>9292.23</v>
          </cell>
          <cell r="O21">
            <v>9752.52</v>
          </cell>
          <cell r="Q21">
            <v>845</v>
          </cell>
          <cell r="W21">
            <v>23977.24</v>
          </cell>
          <cell r="AA21">
            <v>4561</v>
          </cell>
        </row>
        <row r="22">
          <cell r="E22">
            <v>220085.49</v>
          </cell>
          <cell r="G22">
            <v>45617.03</v>
          </cell>
          <cell r="M22">
            <v>9527.53</v>
          </cell>
          <cell r="O22">
            <v>9752.52</v>
          </cell>
          <cell r="W22">
            <v>9430.71</v>
          </cell>
        </row>
        <row r="23">
          <cell r="E23">
            <v>237230.16</v>
          </cell>
          <cell r="G23">
            <v>50537</v>
          </cell>
          <cell r="M23">
            <v>29591.91</v>
          </cell>
          <cell r="O23">
            <v>9752.52</v>
          </cell>
          <cell r="Q23">
            <v>220</v>
          </cell>
          <cell r="W23">
            <v>35055.31</v>
          </cell>
        </row>
        <row r="24">
          <cell r="E24">
            <v>172456.21</v>
          </cell>
          <cell r="G24">
            <v>35845.75</v>
          </cell>
          <cell r="M24">
            <v>10920.3</v>
          </cell>
          <cell r="O24">
            <v>9752.52</v>
          </cell>
          <cell r="W24">
            <v>1934.64</v>
          </cell>
        </row>
        <row r="25">
          <cell r="E25">
            <v>180123.12</v>
          </cell>
          <cell r="G25">
            <v>35890.75</v>
          </cell>
          <cell r="M25">
            <v>1504.8</v>
          </cell>
          <cell r="O25">
            <v>9752.52</v>
          </cell>
          <cell r="W25">
            <v>2196.89</v>
          </cell>
        </row>
        <row r="26">
          <cell r="E26">
            <v>84654.08</v>
          </cell>
          <cell r="G26">
            <v>19858.19</v>
          </cell>
          <cell r="M26">
            <v>484.63</v>
          </cell>
          <cell r="O26">
            <v>9752.52</v>
          </cell>
          <cell r="W26">
            <v>1533.03</v>
          </cell>
        </row>
        <row r="27">
          <cell r="E27">
            <v>122279.1</v>
          </cell>
          <cell r="G27">
            <v>22874.52</v>
          </cell>
          <cell r="O27">
            <v>9752.52</v>
          </cell>
          <cell r="Q27">
            <v>1628.98</v>
          </cell>
          <cell r="W27">
            <v>4127.76</v>
          </cell>
        </row>
        <row r="28">
          <cell r="E28">
            <v>123744.45</v>
          </cell>
          <cell r="G28">
            <v>27127.95</v>
          </cell>
          <cell r="M28">
            <v>12656.51</v>
          </cell>
          <cell r="O28">
            <v>9752.52</v>
          </cell>
          <cell r="Q28">
            <v>1888.32</v>
          </cell>
          <cell r="W28">
            <v>7411.4</v>
          </cell>
        </row>
        <row r="29">
          <cell r="E29">
            <v>161243.87</v>
          </cell>
          <cell r="G29">
            <v>29323.28</v>
          </cell>
          <cell r="O29">
            <v>9752.52</v>
          </cell>
          <cell r="Q29">
            <v>300</v>
          </cell>
          <cell r="W29">
            <v>3578.06</v>
          </cell>
        </row>
        <row r="30">
          <cell r="E30">
            <v>159399.32</v>
          </cell>
          <cell r="G30">
            <v>34338.33</v>
          </cell>
          <cell r="M30">
            <v>9673.15</v>
          </cell>
          <cell r="O30">
            <v>9752.52</v>
          </cell>
          <cell r="Q30">
            <v>540</v>
          </cell>
          <cell r="W30">
            <v>11864.36</v>
          </cell>
        </row>
        <row r="31">
          <cell r="E31">
            <v>128437.91</v>
          </cell>
          <cell r="G31">
            <v>20233.69</v>
          </cell>
          <cell r="M31">
            <v>4606.74</v>
          </cell>
          <cell r="O31">
            <v>9752.52</v>
          </cell>
          <cell r="W31">
            <v>7602.25</v>
          </cell>
        </row>
        <row r="33">
          <cell r="Q33">
            <v>480</v>
          </cell>
        </row>
      </sheetData>
      <sheetData sheetId="2">
        <row r="9">
          <cell r="I9">
            <v>380</v>
          </cell>
          <cell r="M9">
            <v>45679.47</v>
          </cell>
        </row>
        <row r="10">
          <cell r="I10">
            <v>1460.5</v>
          </cell>
          <cell r="M10">
            <v>52409.11</v>
          </cell>
        </row>
        <row r="11">
          <cell r="I11">
            <v>1303.9</v>
          </cell>
          <cell r="M11">
            <v>48516.05</v>
          </cell>
        </row>
        <row r="12">
          <cell r="I12">
            <v>780</v>
          </cell>
        </row>
        <row r="14">
          <cell r="I14">
            <v>380</v>
          </cell>
          <cell r="M14">
            <v>27811.5</v>
          </cell>
        </row>
        <row r="15">
          <cell r="I15">
            <v>4928</v>
          </cell>
          <cell r="M15">
            <v>19674.56</v>
          </cell>
        </row>
        <row r="16">
          <cell r="I16">
            <v>4324</v>
          </cell>
          <cell r="M16">
            <v>14940.85</v>
          </cell>
        </row>
        <row r="17">
          <cell r="I17">
            <v>10280</v>
          </cell>
          <cell r="M17">
            <v>22303.91</v>
          </cell>
        </row>
        <row r="19">
          <cell r="I19">
            <v>1000</v>
          </cell>
          <cell r="M19">
            <v>21429.36</v>
          </cell>
        </row>
        <row r="20">
          <cell r="I20">
            <v>2780</v>
          </cell>
        </row>
        <row r="21">
          <cell r="I21">
            <v>775</v>
          </cell>
        </row>
        <row r="22">
          <cell r="I22">
            <v>380</v>
          </cell>
          <cell r="M22">
            <v>2925.44</v>
          </cell>
        </row>
        <row r="23">
          <cell r="I23">
            <v>1200</v>
          </cell>
          <cell r="M23">
            <v>10055.75</v>
          </cell>
        </row>
        <row r="24">
          <cell r="I24">
            <v>1680</v>
          </cell>
          <cell r="M24">
            <v>7108.8</v>
          </cell>
        </row>
        <row r="25">
          <cell r="I25">
            <v>44980</v>
          </cell>
          <cell r="M25">
            <v>8430</v>
          </cell>
        </row>
        <row r="26">
          <cell r="I26">
            <v>380</v>
          </cell>
          <cell r="M26">
            <v>3207.25</v>
          </cell>
        </row>
        <row r="27">
          <cell r="I27">
            <v>380</v>
          </cell>
        </row>
        <row r="28">
          <cell r="I28">
            <v>380</v>
          </cell>
        </row>
        <row r="29">
          <cell r="I29">
            <v>380</v>
          </cell>
        </row>
        <row r="30">
          <cell r="I30">
            <v>380</v>
          </cell>
        </row>
        <row r="31">
          <cell r="I31">
            <v>380</v>
          </cell>
          <cell r="M31">
            <v>5174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9">
          <cell r="E9">
            <v>1333704.3</v>
          </cell>
          <cell r="G9">
            <v>301941.47</v>
          </cell>
        </row>
        <row r="10">
          <cell r="E10">
            <v>1890204.88</v>
          </cell>
          <cell r="G10">
            <v>434465.42</v>
          </cell>
        </row>
        <row r="11">
          <cell r="E11">
            <v>2554443.03</v>
          </cell>
          <cell r="G11">
            <v>542545.5</v>
          </cell>
        </row>
        <row r="12">
          <cell r="E12">
            <v>646125.09</v>
          </cell>
          <cell r="G12">
            <v>136362.93</v>
          </cell>
        </row>
        <row r="14">
          <cell r="E14">
            <v>944934.96</v>
          </cell>
          <cell r="G14">
            <v>213440.08</v>
          </cell>
        </row>
        <row r="15">
          <cell r="E15">
            <v>840000.13</v>
          </cell>
          <cell r="G15">
            <v>193211.55</v>
          </cell>
        </row>
        <row r="16">
          <cell r="E16">
            <v>778802.34</v>
          </cell>
          <cell r="G16">
            <v>178947.84</v>
          </cell>
        </row>
        <row r="17">
          <cell r="E17">
            <v>1676737.57</v>
          </cell>
          <cell r="G17">
            <v>375416.62</v>
          </cell>
        </row>
        <row r="19">
          <cell r="E19">
            <v>910598.14</v>
          </cell>
          <cell r="G19">
            <v>209207.61</v>
          </cell>
        </row>
        <row r="20">
          <cell r="E20">
            <v>787003.17</v>
          </cell>
          <cell r="G20">
            <v>138594.75</v>
          </cell>
        </row>
        <row r="21">
          <cell r="E21">
            <v>595902.67</v>
          </cell>
          <cell r="G21">
            <v>138501.03</v>
          </cell>
        </row>
        <row r="22">
          <cell r="E22">
            <v>293506.51</v>
          </cell>
          <cell r="G22">
            <v>67451.36</v>
          </cell>
        </row>
        <row r="23">
          <cell r="E23">
            <v>798768.38</v>
          </cell>
          <cell r="G23">
            <v>183531.92</v>
          </cell>
        </row>
        <row r="24">
          <cell r="E24">
            <v>606952.61</v>
          </cell>
          <cell r="G24">
            <v>114396</v>
          </cell>
        </row>
        <row r="25">
          <cell r="E25">
            <v>584897.21</v>
          </cell>
          <cell r="G25">
            <v>126981.68</v>
          </cell>
        </row>
        <row r="26">
          <cell r="E26">
            <v>363112.13</v>
          </cell>
          <cell r="G26">
            <v>73821.57</v>
          </cell>
        </row>
        <row r="27">
          <cell r="E27">
            <v>608956.76</v>
          </cell>
          <cell r="G27">
            <v>135111.94</v>
          </cell>
        </row>
        <row r="28">
          <cell r="E28">
            <v>502768.65</v>
          </cell>
          <cell r="G28">
            <v>115619.53</v>
          </cell>
        </row>
        <row r="29">
          <cell r="E29">
            <v>617675.05</v>
          </cell>
          <cell r="G29">
            <v>136128.26</v>
          </cell>
        </row>
        <row r="30">
          <cell r="E30">
            <v>466621.66</v>
          </cell>
          <cell r="G30">
            <v>99172.96</v>
          </cell>
        </row>
        <row r="31">
          <cell r="E31">
            <v>345934.69</v>
          </cell>
          <cell r="G31">
            <v>79467.93</v>
          </cell>
        </row>
        <row r="32">
          <cell r="E32">
            <v>41707.35</v>
          </cell>
          <cell r="G32">
            <v>9573.8</v>
          </cell>
        </row>
        <row r="33">
          <cell r="E33">
            <v>266382.29</v>
          </cell>
          <cell r="G33">
            <v>61393.64</v>
          </cell>
        </row>
      </sheetData>
      <sheetData sheetId="1">
        <row r="9">
          <cell r="E9">
            <v>433460.37</v>
          </cell>
          <cell r="G9">
            <v>90877.73</v>
          </cell>
          <cell r="I9">
            <v>194.21</v>
          </cell>
          <cell r="M9">
            <v>5645.22</v>
          </cell>
          <cell r="O9">
            <v>11126.73</v>
          </cell>
          <cell r="Q9">
            <v>2510.13</v>
          </cell>
          <cell r="U9">
            <v>925.3</v>
          </cell>
          <cell r="W9">
            <v>5129.8</v>
          </cell>
          <cell r="Y9">
            <v>156582.88</v>
          </cell>
        </row>
        <row r="10">
          <cell r="E10">
            <v>501318.18</v>
          </cell>
          <cell r="G10">
            <v>101578.46</v>
          </cell>
          <cell r="I10">
            <v>12302.2</v>
          </cell>
          <cell r="M10">
            <v>18073.9</v>
          </cell>
          <cell r="O10">
            <v>11126.73</v>
          </cell>
          <cell r="Q10">
            <v>2144.53</v>
          </cell>
          <cell r="U10">
            <v>1080.37</v>
          </cell>
          <cell r="W10">
            <v>19180</v>
          </cell>
          <cell r="Y10">
            <v>232743.47</v>
          </cell>
        </row>
        <row r="11">
          <cell r="E11">
            <v>588272.71</v>
          </cell>
          <cell r="G11">
            <v>126174.96</v>
          </cell>
          <cell r="I11">
            <v>194.2</v>
          </cell>
          <cell r="M11">
            <v>15599.25</v>
          </cell>
          <cell r="O11">
            <v>11412.74</v>
          </cell>
          <cell r="Q11">
            <v>8085.46</v>
          </cell>
          <cell r="U11">
            <v>1708</v>
          </cell>
          <cell r="W11">
            <v>35120.32</v>
          </cell>
          <cell r="Y11">
            <v>384755.83</v>
          </cell>
        </row>
        <row r="12">
          <cell r="E12">
            <v>221283.65</v>
          </cell>
          <cell r="G12">
            <v>45205.28</v>
          </cell>
          <cell r="I12">
            <v>10794.2</v>
          </cell>
          <cell r="M12">
            <v>29326.93</v>
          </cell>
          <cell r="O12">
            <v>11126.73</v>
          </cell>
          <cell r="W12">
            <v>15284.6</v>
          </cell>
          <cell r="Y12">
            <v>70578.56</v>
          </cell>
        </row>
        <row r="14">
          <cell r="E14">
            <v>263195.88</v>
          </cell>
          <cell r="G14">
            <v>56991.05</v>
          </cell>
          <cell r="I14">
            <v>194.2</v>
          </cell>
          <cell r="M14">
            <v>27715</v>
          </cell>
          <cell r="O14">
            <v>11126.73</v>
          </cell>
          <cell r="Q14">
            <v>390</v>
          </cell>
          <cell r="W14">
            <v>15964.22</v>
          </cell>
          <cell r="AA14">
            <v>4571.82</v>
          </cell>
        </row>
        <row r="15">
          <cell r="E15">
            <v>310229.94</v>
          </cell>
          <cell r="G15">
            <v>59541.8</v>
          </cell>
          <cell r="I15">
            <v>434.2</v>
          </cell>
          <cell r="M15">
            <v>16345.62</v>
          </cell>
          <cell r="O15">
            <v>11126.73</v>
          </cell>
          <cell r="W15">
            <v>29202.75</v>
          </cell>
          <cell r="AA15">
            <v>4561</v>
          </cell>
        </row>
        <row r="16">
          <cell r="E16">
            <v>239560.8</v>
          </cell>
          <cell r="G16">
            <v>51477.11</v>
          </cell>
          <cell r="I16">
            <v>194.2</v>
          </cell>
          <cell r="M16">
            <v>872.34</v>
          </cell>
          <cell r="O16">
            <v>11126.73</v>
          </cell>
          <cell r="Q16">
            <v>1753</v>
          </cell>
          <cell r="W16">
            <v>20779.85</v>
          </cell>
          <cell r="AA16">
            <v>4561</v>
          </cell>
        </row>
        <row r="17">
          <cell r="E17">
            <v>434008.72</v>
          </cell>
          <cell r="G17">
            <v>80804.83</v>
          </cell>
          <cell r="I17">
            <v>194.2</v>
          </cell>
          <cell r="M17">
            <v>6001.02</v>
          </cell>
          <cell r="O17">
            <v>11126.73</v>
          </cell>
          <cell r="Q17">
            <v>888.38</v>
          </cell>
          <cell r="U17">
            <v>2185.93</v>
          </cell>
          <cell r="W17">
            <v>34971.68</v>
          </cell>
          <cell r="Y17">
            <v>186586.41</v>
          </cell>
        </row>
        <row r="19">
          <cell r="E19">
            <v>350621.4</v>
          </cell>
          <cell r="G19">
            <v>73150.54</v>
          </cell>
          <cell r="I19">
            <v>15444.2</v>
          </cell>
          <cell r="M19">
            <v>40005.18</v>
          </cell>
          <cell r="O19">
            <v>11126.73</v>
          </cell>
          <cell r="Q19">
            <v>1104.57</v>
          </cell>
          <cell r="W19">
            <v>17316.09</v>
          </cell>
          <cell r="Y19">
            <v>127324.13</v>
          </cell>
        </row>
        <row r="20">
          <cell r="E20">
            <v>261182.17</v>
          </cell>
          <cell r="G20">
            <v>51376.9</v>
          </cell>
          <cell r="I20">
            <v>194.2</v>
          </cell>
          <cell r="M20">
            <v>3475.2</v>
          </cell>
          <cell r="O20">
            <v>11126.73</v>
          </cell>
          <cell r="W20">
            <v>4148.83</v>
          </cell>
          <cell r="Y20">
            <v>52002.96</v>
          </cell>
        </row>
        <row r="21">
          <cell r="E21">
            <v>219820.83</v>
          </cell>
          <cell r="G21">
            <v>46988.86</v>
          </cell>
          <cell r="I21">
            <v>194.2</v>
          </cell>
          <cell r="M21">
            <v>10400.41</v>
          </cell>
          <cell r="O21">
            <v>11126.73</v>
          </cell>
          <cell r="Q21">
            <v>845</v>
          </cell>
          <cell r="W21">
            <v>24651</v>
          </cell>
          <cell r="AA21">
            <v>4561</v>
          </cell>
        </row>
        <row r="22">
          <cell r="E22">
            <v>245975.81</v>
          </cell>
          <cell r="G22">
            <v>50675.64</v>
          </cell>
          <cell r="I22">
            <v>194.2</v>
          </cell>
          <cell r="M22">
            <v>12612.67</v>
          </cell>
          <cell r="O22">
            <v>11126.73</v>
          </cell>
          <cell r="W22">
            <v>9430.71</v>
          </cell>
        </row>
        <row r="23">
          <cell r="E23">
            <v>306758.19</v>
          </cell>
          <cell r="G23">
            <v>63425.38</v>
          </cell>
          <cell r="I23">
            <v>194.2</v>
          </cell>
          <cell r="M23">
            <v>42143.2</v>
          </cell>
          <cell r="O23">
            <v>11126.73</v>
          </cell>
          <cell r="Q23">
            <v>220</v>
          </cell>
          <cell r="W23">
            <v>36665.89</v>
          </cell>
        </row>
        <row r="24">
          <cell r="E24">
            <v>212103.07</v>
          </cell>
          <cell r="G24">
            <v>42866.43</v>
          </cell>
          <cell r="I24">
            <v>194.2</v>
          </cell>
          <cell r="M24">
            <v>10920.3</v>
          </cell>
          <cell r="O24">
            <v>11126.73</v>
          </cell>
          <cell r="W24">
            <v>1934.64</v>
          </cell>
        </row>
        <row r="25">
          <cell r="E25">
            <v>208335.39</v>
          </cell>
          <cell r="G25">
            <v>41362.67</v>
          </cell>
          <cell r="I25">
            <v>194.2</v>
          </cell>
          <cell r="M25">
            <v>1906.65</v>
          </cell>
          <cell r="O25">
            <v>11126.73</v>
          </cell>
          <cell r="W25">
            <v>2196.89</v>
          </cell>
          <cell r="Y25">
            <v>80943.34</v>
          </cell>
        </row>
        <row r="26">
          <cell r="E26">
            <v>105004.13</v>
          </cell>
          <cell r="G26">
            <v>23834.45</v>
          </cell>
          <cell r="I26">
            <v>194.2</v>
          </cell>
          <cell r="M26">
            <v>2220.14</v>
          </cell>
          <cell r="O26">
            <v>11126.73</v>
          </cell>
          <cell r="W26">
            <v>1666.87</v>
          </cell>
        </row>
        <row r="27">
          <cell r="E27">
            <v>140681.97</v>
          </cell>
          <cell r="G27">
            <v>25861.72</v>
          </cell>
          <cell r="I27">
            <v>194.2</v>
          </cell>
          <cell r="O27">
            <v>11126.73</v>
          </cell>
          <cell r="Q27">
            <v>1628.98</v>
          </cell>
          <cell r="W27">
            <v>4409.26</v>
          </cell>
        </row>
        <row r="28">
          <cell r="E28">
            <v>147806.28</v>
          </cell>
          <cell r="G28">
            <v>31829.47</v>
          </cell>
          <cell r="I28">
            <v>194.2</v>
          </cell>
          <cell r="M28">
            <v>12656.51</v>
          </cell>
          <cell r="O28">
            <v>11126.73</v>
          </cell>
          <cell r="Q28">
            <v>1888.32</v>
          </cell>
          <cell r="W28">
            <v>7411.4</v>
          </cell>
        </row>
        <row r="29">
          <cell r="E29">
            <v>187460.64</v>
          </cell>
          <cell r="G29">
            <v>32816.75</v>
          </cell>
          <cell r="I29">
            <v>194.2</v>
          </cell>
          <cell r="O29">
            <v>11126.73</v>
          </cell>
          <cell r="Q29">
            <v>300</v>
          </cell>
          <cell r="W29">
            <v>3578.06</v>
          </cell>
          <cell r="Y29">
            <v>39672.1</v>
          </cell>
        </row>
        <row r="30">
          <cell r="E30">
            <v>200095.5</v>
          </cell>
          <cell r="G30">
            <v>42290.09</v>
          </cell>
          <cell r="I30">
            <v>194.2</v>
          </cell>
          <cell r="M30">
            <v>11513.43</v>
          </cell>
          <cell r="O30">
            <v>11126.73</v>
          </cell>
          <cell r="Q30">
            <v>540</v>
          </cell>
          <cell r="W30">
            <v>15346.26</v>
          </cell>
        </row>
        <row r="31">
          <cell r="E31">
            <v>154013.82</v>
          </cell>
          <cell r="G31">
            <v>24802.35</v>
          </cell>
          <cell r="I31">
            <v>194.2</v>
          </cell>
          <cell r="M31">
            <v>5094.78</v>
          </cell>
          <cell r="O31">
            <v>11126.73</v>
          </cell>
          <cell r="W31">
            <v>7602.25</v>
          </cell>
        </row>
        <row r="33">
          <cell r="Q33">
            <v>480</v>
          </cell>
        </row>
      </sheetData>
      <sheetData sheetId="2">
        <row r="9">
          <cell r="M9">
            <v>48677.47</v>
          </cell>
        </row>
        <row r="10">
          <cell r="I10">
            <v>2765.84</v>
          </cell>
          <cell r="M10">
            <v>71930.11</v>
          </cell>
        </row>
        <row r="11">
          <cell r="I11">
            <v>1303.9</v>
          </cell>
          <cell r="M11">
            <v>60757.46</v>
          </cell>
        </row>
        <row r="14">
          <cell r="M14">
            <v>43083.5</v>
          </cell>
        </row>
        <row r="15">
          <cell r="M15">
            <v>36192.14</v>
          </cell>
        </row>
        <row r="16">
          <cell r="M16">
            <v>33566.8</v>
          </cell>
        </row>
        <row r="17">
          <cell r="M17">
            <v>22303.91</v>
          </cell>
        </row>
        <row r="19">
          <cell r="M19">
            <v>21429.36</v>
          </cell>
        </row>
        <row r="22">
          <cell r="M22">
            <v>9775.78</v>
          </cell>
          <cell r="AI22">
            <v>223482.44</v>
          </cell>
        </row>
        <row r="23">
          <cell r="M23">
            <v>26587.9</v>
          </cell>
        </row>
        <row r="24">
          <cell r="M24">
            <v>18937.45</v>
          </cell>
        </row>
        <row r="25">
          <cell r="M25">
            <v>22255</v>
          </cell>
        </row>
        <row r="26">
          <cell r="M26">
            <v>10675.82</v>
          </cell>
        </row>
        <row r="27">
          <cell r="AI27">
            <v>10000</v>
          </cell>
        </row>
        <row r="31">
          <cell r="M31">
            <v>10940.64</v>
          </cell>
          <cell r="AI31">
            <v>25990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9">
          <cell r="E9">
            <v>1463009.04</v>
          </cell>
          <cell r="G9">
            <v>325976.24</v>
          </cell>
        </row>
        <row r="10">
          <cell r="E10">
            <v>2022407.68</v>
          </cell>
          <cell r="G10">
            <v>464420.34</v>
          </cell>
        </row>
        <row r="11">
          <cell r="E11">
            <v>2756695.87</v>
          </cell>
          <cell r="G11">
            <v>586168.69</v>
          </cell>
        </row>
        <row r="12">
          <cell r="E12">
            <v>646125.29</v>
          </cell>
          <cell r="G12">
            <v>136362.93</v>
          </cell>
        </row>
        <row r="14">
          <cell r="E14">
            <v>1015095.79</v>
          </cell>
          <cell r="G14">
            <v>227772.51</v>
          </cell>
        </row>
        <row r="15">
          <cell r="E15">
            <v>893011.93</v>
          </cell>
          <cell r="G15">
            <v>205223.14</v>
          </cell>
        </row>
        <row r="16">
          <cell r="E16">
            <v>780358.04</v>
          </cell>
          <cell r="G16">
            <v>179300.33</v>
          </cell>
        </row>
        <row r="17">
          <cell r="E17">
            <v>1788059.55</v>
          </cell>
          <cell r="G17">
            <v>399957.35</v>
          </cell>
        </row>
        <row r="19">
          <cell r="E19">
            <v>975389.81</v>
          </cell>
          <cell r="G19">
            <v>223888.32</v>
          </cell>
        </row>
        <row r="20">
          <cell r="E20">
            <v>840465.47</v>
          </cell>
          <cell r="G20">
            <v>148763.66</v>
          </cell>
        </row>
        <row r="21">
          <cell r="E21">
            <v>647675.69</v>
          </cell>
          <cell r="G21">
            <v>150231.93</v>
          </cell>
        </row>
        <row r="22">
          <cell r="E22">
            <v>313741.42</v>
          </cell>
          <cell r="G22">
            <v>72036.26</v>
          </cell>
        </row>
        <row r="23">
          <cell r="E23">
            <v>853519.5</v>
          </cell>
          <cell r="G23">
            <v>195937.6</v>
          </cell>
        </row>
        <row r="24">
          <cell r="E24">
            <v>643503.18</v>
          </cell>
          <cell r="G24">
            <v>122677.74</v>
          </cell>
        </row>
        <row r="25">
          <cell r="E25">
            <v>628146.04</v>
          </cell>
          <cell r="G25">
            <v>136262.15</v>
          </cell>
        </row>
        <row r="26">
          <cell r="E26">
            <v>363558.12</v>
          </cell>
          <cell r="G26">
            <v>73922.63</v>
          </cell>
        </row>
        <row r="27">
          <cell r="E27">
            <v>655816.26</v>
          </cell>
          <cell r="G27">
            <v>145729.51</v>
          </cell>
        </row>
        <row r="28">
          <cell r="E28">
            <v>541737.49</v>
          </cell>
          <cell r="G28">
            <v>124449.22</v>
          </cell>
        </row>
        <row r="29">
          <cell r="E29">
            <v>659063.34</v>
          </cell>
          <cell r="G29">
            <v>145103.92</v>
          </cell>
        </row>
        <row r="30">
          <cell r="E30">
            <v>500434.05</v>
          </cell>
          <cell r="G30">
            <v>106324.19</v>
          </cell>
        </row>
        <row r="31">
          <cell r="E31">
            <v>364970.78</v>
          </cell>
          <cell r="G31">
            <v>83781.19</v>
          </cell>
        </row>
        <row r="32">
          <cell r="E32">
            <v>41707.35</v>
          </cell>
          <cell r="G32">
            <v>9573.8</v>
          </cell>
        </row>
        <row r="33">
          <cell r="E33">
            <v>283440.44</v>
          </cell>
          <cell r="G33">
            <v>65258.73</v>
          </cell>
        </row>
      </sheetData>
      <sheetData sheetId="1">
        <row r="9">
          <cell r="E9">
            <v>464548.48</v>
          </cell>
          <cell r="G9">
            <v>97926.74</v>
          </cell>
          <cell r="I9">
            <v>194.21</v>
          </cell>
          <cell r="M9">
            <v>5645.22</v>
          </cell>
          <cell r="O9">
            <v>13302.4</v>
          </cell>
          <cell r="Q9">
            <v>2900.13</v>
          </cell>
          <cell r="U9">
            <v>925.3</v>
          </cell>
          <cell r="W9">
            <v>5799.12</v>
          </cell>
          <cell r="Y9">
            <v>156582.88</v>
          </cell>
        </row>
        <row r="10">
          <cell r="E10">
            <v>533368.92</v>
          </cell>
          <cell r="G10">
            <v>108808.44</v>
          </cell>
          <cell r="I10">
            <v>12302.2</v>
          </cell>
          <cell r="M10">
            <v>18073.9</v>
          </cell>
          <cell r="O10">
            <v>13302.4</v>
          </cell>
          <cell r="Q10">
            <v>4484.53</v>
          </cell>
          <cell r="U10">
            <v>1080.37</v>
          </cell>
          <cell r="W10">
            <v>20092.73</v>
          </cell>
          <cell r="Y10">
            <v>232743.47</v>
          </cell>
        </row>
        <row r="11">
          <cell r="E11">
            <v>679483.34</v>
          </cell>
          <cell r="G11">
            <v>150780.19</v>
          </cell>
          <cell r="I11">
            <v>194.2</v>
          </cell>
          <cell r="M11">
            <v>15599.25</v>
          </cell>
          <cell r="O11">
            <v>14046.16</v>
          </cell>
          <cell r="Q11">
            <v>9573.46</v>
          </cell>
          <cell r="U11">
            <v>1708</v>
          </cell>
          <cell r="W11">
            <v>35846</v>
          </cell>
          <cell r="Y11">
            <v>384755.83</v>
          </cell>
        </row>
        <row r="12">
          <cell r="E12">
            <v>246659.86</v>
          </cell>
          <cell r="G12">
            <v>51425.25</v>
          </cell>
          <cell r="I12">
            <v>10794.2</v>
          </cell>
          <cell r="M12">
            <v>29326.93</v>
          </cell>
          <cell r="O12">
            <v>13302.4</v>
          </cell>
          <cell r="W12">
            <v>15320.66</v>
          </cell>
          <cell r="Y12">
            <v>70578.56</v>
          </cell>
        </row>
        <row r="14">
          <cell r="E14">
            <v>323424.5</v>
          </cell>
          <cell r="G14">
            <v>70648.26</v>
          </cell>
          <cell r="I14">
            <v>194.2</v>
          </cell>
          <cell r="M14">
            <v>27715</v>
          </cell>
          <cell r="O14">
            <v>13302.4</v>
          </cell>
          <cell r="Q14">
            <v>390</v>
          </cell>
          <cell r="W14">
            <v>16507.35</v>
          </cell>
        </row>
        <row r="15">
          <cell r="E15">
            <v>353681.94</v>
          </cell>
          <cell r="G15">
            <v>68345.22</v>
          </cell>
          <cell r="I15">
            <v>434.2</v>
          </cell>
          <cell r="M15">
            <v>32454.08</v>
          </cell>
          <cell r="O15">
            <v>13302.4</v>
          </cell>
          <cell r="W15">
            <v>30550.42</v>
          </cell>
        </row>
        <row r="16">
          <cell r="E16">
            <v>272574.52</v>
          </cell>
          <cell r="G16">
            <v>59103.46</v>
          </cell>
          <cell r="I16">
            <v>194.2</v>
          </cell>
          <cell r="M16">
            <v>872.34</v>
          </cell>
          <cell r="O16">
            <v>13302.4</v>
          </cell>
          <cell r="Q16">
            <v>3973</v>
          </cell>
          <cell r="W16">
            <v>21002.95</v>
          </cell>
        </row>
        <row r="17">
          <cell r="E17">
            <v>459238.08</v>
          </cell>
          <cell r="G17">
            <v>86480.26</v>
          </cell>
          <cell r="I17">
            <v>194.2</v>
          </cell>
          <cell r="M17">
            <v>6001.02</v>
          </cell>
          <cell r="O17">
            <v>13302.4</v>
          </cell>
          <cell r="Q17">
            <v>1668.38</v>
          </cell>
          <cell r="U17">
            <v>2683.99</v>
          </cell>
          <cell r="W17">
            <v>35404.38</v>
          </cell>
          <cell r="Y17">
            <v>186586.41</v>
          </cell>
        </row>
        <row r="19">
          <cell r="E19">
            <v>383187.3</v>
          </cell>
          <cell r="G19">
            <v>80522.71</v>
          </cell>
          <cell r="I19">
            <v>15444.2</v>
          </cell>
          <cell r="M19">
            <v>44469.12</v>
          </cell>
          <cell r="O19">
            <v>13302.4</v>
          </cell>
          <cell r="Q19">
            <v>1104.569</v>
          </cell>
          <cell r="W19">
            <v>17917.81</v>
          </cell>
          <cell r="Y19">
            <v>127324.13</v>
          </cell>
        </row>
        <row r="20">
          <cell r="E20">
            <v>280551.44</v>
          </cell>
          <cell r="G20">
            <v>55769</v>
          </cell>
          <cell r="I20">
            <v>194.2</v>
          </cell>
          <cell r="M20">
            <v>3475.2</v>
          </cell>
          <cell r="O20">
            <v>13302.4</v>
          </cell>
          <cell r="W20">
            <v>4371.93</v>
          </cell>
          <cell r="Y20">
            <v>52002.96</v>
          </cell>
        </row>
        <row r="21">
          <cell r="E21">
            <v>250833.08</v>
          </cell>
          <cell r="G21">
            <v>109679.38</v>
          </cell>
          <cell r="I21">
            <v>194.2</v>
          </cell>
          <cell r="M21">
            <v>10400.41</v>
          </cell>
          <cell r="O21">
            <v>13302.4</v>
          </cell>
          <cell r="Q21">
            <v>845</v>
          </cell>
          <cell r="W21">
            <v>24790.73</v>
          </cell>
        </row>
        <row r="22">
          <cell r="E22">
            <v>269116.18</v>
          </cell>
          <cell r="G22">
            <v>55861.28</v>
          </cell>
          <cell r="I22">
            <v>194.2</v>
          </cell>
          <cell r="M22">
            <v>12612.67</v>
          </cell>
          <cell r="O22">
            <v>13302.4</v>
          </cell>
          <cell r="W22">
            <v>9944.54</v>
          </cell>
        </row>
        <row r="23">
          <cell r="E23">
            <v>321914.15</v>
          </cell>
          <cell r="G23">
            <v>66845.22</v>
          </cell>
          <cell r="I23">
            <v>20189.2</v>
          </cell>
          <cell r="M23">
            <v>42143.2</v>
          </cell>
          <cell r="O23">
            <v>13302.4</v>
          </cell>
          <cell r="Q23">
            <v>1930</v>
          </cell>
          <cell r="W23">
            <v>36929.57</v>
          </cell>
        </row>
        <row r="24">
          <cell r="E24">
            <v>232106.69</v>
          </cell>
          <cell r="G24">
            <v>47351.71</v>
          </cell>
          <cell r="I24">
            <v>194.2</v>
          </cell>
          <cell r="M24">
            <v>10920.3</v>
          </cell>
          <cell r="O24">
            <v>13302.4</v>
          </cell>
          <cell r="Q24">
            <v>1395</v>
          </cell>
          <cell r="W24">
            <v>2085.64</v>
          </cell>
        </row>
        <row r="25">
          <cell r="E25">
            <v>227042.15</v>
          </cell>
          <cell r="G25">
            <v>45132.13</v>
          </cell>
          <cell r="I25">
            <v>194.2</v>
          </cell>
          <cell r="M25">
            <v>1906.65</v>
          </cell>
          <cell r="O25">
            <v>13302.4</v>
          </cell>
          <cell r="Q25">
            <v>1395</v>
          </cell>
          <cell r="W25">
            <v>2205.89</v>
          </cell>
          <cell r="Y25">
            <v>80943.34</v>
          </cell>
        </row>
        <row r="26">
          <cell r="E26">
            <v>117164.42</v>
          </cell>
          <cell r="G26">
            <v>27156.71</v>
          </cell>
          <cell r="I26">
            <v>194.2</v>
          </cell>
          <cell r="M26">
            <v>2220.44</v>
          </cell>
          <cell r="O26">
            <v>13302.4</v>
          </cell>
          <cell r="W26">
            <v>1682.65</v>
          </cell>
        </row>
        <row r="27">
          <cell r="E27">
            <v>166241.26</v>
          </cell>
          <cell r="G27">
            <v>30492.22</v>
          </cell>
          <cell r="I27">
            <v>194.2</v>
          </cell>
          <cell r="O27">
            <v>13302.4</v>
          </cell>
          <cell r="Q27">
            <v>1628.98</v>
          </cell>
          <cell r="W27">
            <v>4533.21</v>
          </cell>
        </row>
        <row r="28">
          <cell r="E28">
            <v>162984.54</v>
          </cell>
          <cell r="G28">
            <v>35271.24</v>
          </cell>
          <cell r="I28">
            <v>194.2</v>
          </cell>
          <cell r="M28">
            <v>12656.51</v>
          </cell>
          <cell r="O28">
            <v>13302.4</v>
          </cell>
          <cell r="Q28">
            <v>1888.321</v>
          </cell>
          <cell r="W28">
            <v>7476.75</v>
          </cell>
        </row>
        <row r="29">
          <cell r="E29">
            <v>208694.38</v>
          </cell>
          <cell r="G29">
            <v>37083.22</v>
          </cell>
          <cell r="I29">
            <v>194.2</v>
          </cell>
          <cell r="O29">
            <v>13302.4</v>
          </cell>
          <cell r="Q29">
            <v>4235.25</v>
          </cell>
          <cell r="W29">
            <v>3735.81</v>
          </cell>
          <cell r="Y29">
            <v>39672.1</v>
          </cell>
        </row>
        <row r="30">
          <cell r="E30">
            <v>214647.91</v>
          </cell>
          <cell r="G30">
            <v>45589.94</v>
          </cell>
          <cell r="I30">
            <v>194.2</v>
          </cell>
          <cell r="M30">
            <v>11513.43</v>
          </cell>
          <cell r="O30">
            <v>13302.4</v>
          </cell>
          <cell r="Q30">
            <v>540</v>
          </cell>
          <cell r="W30">
            <v>15490.49</v>
          </cell>
        </row>
        <row r="31">
          <cell r="E31">
            <v>169591.48</v>
          </cell>
          <cell r="G31">
            <v>27796.92</v>
          </cell>
          <cell r="I31">
            <v>194.2</v>
          </cell>
          <cell r="M31">
            <v>5094.78</v>
          </cell>
          <cell r="O31">
            <v>13302.4</v>
          </cell>
          <cell r="W31">
            <v>7787.05</v>
          </cell>
        </row>
        <row r="32">
          <cell r="E32">
            <v>0</v>
          </cell>
          <cell r="G32">
            <v>0</v>
          </cell>
        </row>
        <row r="33">
          <cell r="E33">
            <v>0</v>
          </cell>
          <cell r="G33">
            <v>0</v>
          </cell>
          <cell r="Q33">
            <v>480</v>
          </cell>
        </row>
      </sheetData>
      <sheetData sheetId="2">
        <row r="9">
          <cell r="M9">
            <v>48677.47</v>
          </cell>
        </row>
        <row r="10">
          <cell r="M10">
            <v>71930.11</v>
          </cell>
        </row>
        <row r="11">
          <cell r="I11">
            <v>5103.9</v>
          </cell>
          <cell r="M11">
            <v>60757.46</v>
          </cell>
        </row>
        <row r="14">
          <cell r="M14">
            <v>43083.5</v>
          </cell>
        </row>
        <row r="15">
          <cell r="M15">
            <v>36192.14</v>
          </cell>
          <cell r="AI15">
            <v>66474.68</v>
          </cell>
        </row>
        <row r="16">
          <cell r="M16">
            <v>33566.8</v>
          </cell>
        </row>
        <row r="17">
          <cell r="M17">
            <v>22303.91</v>
          </cell>
        </row>
        <row r="19">
          <cell r="M19">
            <v>21429.36</v>
          </cell>
        </row>
        <row r="22">
          <cell r="M22">
            <v>9775.78</v>
          </cell>
          <cell r="AI22">
            <v>283482.44</v>
          </cell>
        </row>
        <row r="23">
          <cell r="M23">
            <v>26587.9</v>
          </cell>
          <cell r="AI23">
            <v>20000</v>
          </cell>
        </row>
        <row r="24">
          <cell r="M24">
            <v>18937.45</v>
          </cell>
        </row>
        <row r="25">
          <cell r="M25">
            <v>22255</v>
          </cell>
        </row>
        <row r="26">
          <cell r="M26">
            <v>10675.82</v>
          </cell>
        </row>
        <row r="27">
          <cell r="AI27">
            <v>20000</v>
          </cell>
        </row>
        <row r="31">
          <cell r="M31">
            <v>10940.64</v>
          </cell>
          <cell r="AI31">
            <v>25990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9">
          <cell r="E9">
            <v>1536955.27</v>
          </cell>
          <cell r="G9">
            <v>342645.92</v>
          </cell>
        </row>
        <row r="10">
          <cell r="E10">
            <v>2101350.87</v>
          </cell>
          <cell r="G10">
            <v>482216.47</v>
          </cell>
        </row>
        <row r="11">
          <cell r="E11">
            <v>2921340.52</v>
          </cell>
          <cell r="G11">
            <v>622293.59</v>
          </cell>
        </row>
        <row r="12">
          <cell r="E12">
            <v>679379.29</v>
          </cell>
          <cell r="G12">
            <v>143172.84</v>
          </cell>
        </row>
        <row r="14">
          <cell r="E14">
            <v>1066069.29</v>
          </cell>
          <cell r="G14">
            <v>239263.45</v>
          </cell>
        </row>
        <row r="15">
          <cell r="E15">
            <v>935291.87</v>
          </cell>
          <cell r="G15">
            <v>214754.29</v>
          </cell>
        </row>
        <row r="16">
          <cell r="E16">
            <v>821985.06</v>
          </cell>
          <cell r="G16">
            <v>188684.29</v>
          </cell>
        </row>
        <row r="17">
          <cell r="E17">
            <v>1877208.12</v>
          </cell>
          <cell r="G17">
            <v>419703.93</v>
          </cell>
        </row>
        <row r="19">
          <cell r="E19">
            <v>1003359.59</v>
          </cell>
          <cell r="G19">
            <v>230193.53</v>
          </cell>
        </row>
        <row r="20">
          <cell r="E20">
            <v>879255.63</v>
          </cell>
          <cell r="G20">
            <v>155620.67</v>
          </cell>
        </row>
        <row r="21">
          <cell r="E21">
            <v>671983.81</v>
          </cell>
          <cell r="G21">
            <v>155711.7</v>
          </cell>
        </row>
        <row r="22">
          <cell r="E22">
            <v>327826.1</v>
          </cell>
          <cell r="G22">
            <v>75211.37</v>
          </cell>
        </row>
        <row r="23">
          <cell r="E23">
            <v>880866.67</v>
          </cell>
          <cell r="G23">
            <v>202102.46</v>
          </cell>
        </row>
        <row r="24">
          <cell r="E24">
            <v>672283.11</v>
          </cell>
          <cell r="G24">
            <v>129165.58</v>
          </cell>
        </row>
        <row r="25">
          <cell r="E25">
            <v>658617.57</v>
          </cell>
          <cell r="G25">
            <v>142767.09</v>
          </cell>
        </row>
        <row r="26">
          <cell r="E26">
            <v>376999.88</v>
          </cell>
          <cell r="G26">
            <v>76667.41</v>
          </cell>
        </row>
        <row r="27">
          <cell r="E27">
            <v>704638.07</v>
          </cell>
          <cell r="G27">
            <v>156735.39</v>
          </cell>
        </row>
        <row r="28">
          <cell r="E28">
            <v>579856.19</v>
          </cell>
          <cell r="G28">
            <v>133042.3</v>
          </cell>
        </row>
        <row r="29">
          <cell r="E29">
            <v>686396.41</v>
          </cell>
          <cell r="G29">
            <v>151265.6</v>
          </cell>
        </row>
        <row r="30">
          <cell r="E30">
            <v>532536.75</v>
          </cell>
          <cell r="G30">
            <v>113001.62</v>
          </cell>
        </row>
        <row r="31">
          <cell r="E31">
            <v>369666.2</v>
          </cell>
          <cell r="G31">
            <v>84839.68</v>
          </cell>
        </row>
        <row r="32">
          <cell r="E32">
            <v>42247.81</v>
          </cell>
          <cell r="G32">
            <v>9695.63</v>
          </cell>
        </row>
        <row r="33">
          <cell r="E33">
            <v>310880.72</v>
          </cell>
          <cell r="G33">
            <v>71444.58</v>
          </cell>
        </row>
      </sheetData>
      <sheetData sheetId="1">
        <row r="9">
          <cell r="E9">
            <v>514182.94</v>
          </cell>
          <cell r="G9">
            <v>112017.51</v>
          </cell>
          <cell r="I9">
            <v>194.21</v>
          </cell>
          <cell r="M9">
            <v>5645.22</v>
          </cell>
          <cell r="O9">
            <v>14802.4</v>
          </cell>
          <cell r="Q9">
            <v>2900.13</v>
          </cell>
          <cell r="U9">
            <v>925.3</v>
          </cell>
          <cell r="W9">
            <v>7398.85</v>
          </cell>
        </row>
        <row r="10">
          <cell r="E10">
            <v>590852.59</v>
          </cell>
          <cell r="G10">
            <v>124408.78</v>
          </cell>
          <cell r="I10">
            <v>12302.2</v>
          </cell>
          <cell r="M10">
            <v>18073.9</v>
          </cell>
          <cell r="O10">
            <v>14802.4</v>
          </cell>
          <cell r="Q10">
            <v>4484.53</v>
          </cell>
          <cell r="U10">
            <v>1080.37</v>
          </cell>
          <cell r="W10">
            <v>22383.37</v>
          </cell>
        </row>
        <row r="11">
          <cell r="E11">
            <v>728752.73</v>
          </cell>
          <cell r="G11">
            <v>165581.84</v>
          </cell>
          <cell r="I11">
            <v>194.2</v>
          </cell>
          <cell r="M11">
            <v>16892.72</v>
          </cell>
          <cell r="O11">
            <v>15546.16</v>
          </cell>
          <cell r="Q11">
            <v>9573.46</v>
          </cell>
          <cell r="U11">
            <v>1708</v>
          </cell>
          <cell r="W11">
            <v>38194.38</v>
          </cell>
        </row>
        <row r="12">
          <cell r="E12">
            <v>273827.76</v>
          </cell>
          <cell r="G12">
            <v>60573.38</v>
          </cell>
          <cell r="I12">
            <v>14474.2</v>
          </cell>
          <cell r="M12">
            <v>29326.93</v>
          </cell>
          <cell r="O12">
            <v>13630.4</v>
          </cell>
          <cell r="W12">
            <v>15371.85</v>
          </cell>
        </row>
        <row r="14">
          <cell r="E14">
            <v>342207.64</v>
          </cell>
          <cell r="G14">
            <v>77951.74</v>
          </cell>
          <cell r="I14">
            <v>3874.2</v>
          </cell>
          <cell r="M14">
            <v>27715</v>
          </cell>
          <cell r="O14">
            <v>13630.4</v>
          </cell>
          <cell r="Q14">
            <v>390</v>
          </cell>
          <cell r="W14">
            <v>18036.66</v>
          </cell>
        </row>
        <row r="15">
          <cell r="E15">
            <v>381660.46</v>
          </cell>
          <cell r="G15">
            <v>80846.35</v>
          </cell>
          <cell r="I15">
            <v>20614.2</v>
          </cell>
          <cell r="M15">
            <v>32454.08</v>
          </cell>
          <cell r="O15">
            <v>13630.2</v>
          </cell>
          <cell r="W15">
            <v>33781.84</v>
          </cell>
        </row>
        <row r="16">
          <cell r="E16">
            <v>312544.65</v>
          </cell>
          <cell r="G16">
            <v>67488.16</v>
          </cell>
          <cell r="I16">
            <v>194.2</v>
          </cell>
          <cell r="M16">
            <v>872.34</v>
          </cell>
          <cell r="O16">
            <v>14802.4</v>
          </cell>
          <cell r="Q16">
            <v>3973</v>
          </cell>
          <cell r="W16">
            <v>21738.82</v>
          </cell>
        </row>
        <row r="17">
          <cell r="E17">
            <v>502537.36</v>
          </cell>
          <cell r="G17">
            <v>98272.46</v>
          </cell>
          <cell r="I17">
            <v>194.2</v>
          </cell>
          <cell r="M17">
            <v>6001.02</v>
          </cell>
          <cell r="O17">
            <v>13302.4</v>
          </cell>
          <cell r="Q17">
            <v>1668.38</v>
          </cell>
          <cell r="U17">
            <v>5105.72</v>
          </cell>
          <cell r="W17">
            <v>37215.29</v>
          </cell>
        </row>
        <row r="19">
          <cell r="E19">
            <v>422125.32</v>
          </cell>
          <cell r="G19">
            <v>94557.65</v>
          </cell>
          <cell r="I19">
            <v>15444.2</v>
          </cell>
          <cell r="M19">
            <v>44469.12</v>
          </cell>
          <cell r="O19">
            <v>14802.4</v>
          </cell>
          <cell r="Q19">
            <v>1104.569</v>
          </cell>
          <cell r="W19">
            <v>18653.68</v>
          </cell>
        </row>
        <row r="20">
          <cell r="E20">
            <v>316948.24</v>
          </cell>
          <cell r="G20">
            <v>64650.1</v>
          </cell>
          <cell r="I20">
            <v>3874.2</v>
          </cell>
          <cell r="M20">
            <v>3475.2</v>
          </cell>
          <cell r="O20">
            <v>13630.2</v>
          </cell>
          <cell r="W20">
            <v>5043.8</v>
          </cell>
        </row>
        <row r="21">
          <cell r="E21">
            <v>268125.7</v>
          </cell>
          <cell r="G21">
            <v>116654.95</v>
          </cell>
          <cell r="I21">
            <v>194.2</v>
          </cell>
          <cell r="M21">
            <v>10400.41</v>
          </cell>
          <cell r="O21">
            <v>13302.4</v>
          </cell>
          <cell r="Q21">
            <v>845</v>
          </cell>
          <cell r="W21">
            <v>25091.47</v>
          </cell>
        </row>
        <row r="22">
          <cell r="E22">
            <v>288251.73</v>
          </cell>
          <cell r="G22">
            <v>67217.29</v>
          </cell>
          <cell r="I22">
            <v>194.2</v>
          </cell>
          <cell r="M22">
            <v>12612.67</v>
          </cell>
          <cell r="O22">
            <v>13302.4</v>
          </cell>
          <cell r="W22">
            <v>9944.54</v>
          </cell>
        </row>
        <row r="23">
          <cell r="E23">
            <v>378366.02</v>
          </cell>
          <cell r="G23">
            <v>78079.04</v>
          </cell>
          <cell r="I23">
            <v>25805.2</v>
          </cell>
          <cell r="M23">
            <v>42143.2</v>
          </cell>
          <cell r="O23">
            <v>15130.4</v>
          </cell>
          <cell r="Q23">
            <v>1930</v>
          </cell>
          <cell r="W23">
            <v>37787.02</v>
          </cell>
        </row>
        <row r="24">
          <cell r="E24">
            <v>256192.12</v>
          </cell>
          <cell r="G24">
            <v>55363.12</v>
          </cell>
          <cell r="I24">
            <v>3874.2</v>
          </cell>
          <cell r="M24">
            <v>10920.3</v>
          </cell>
          <cell r="O24">
            <v>13630.4</v>
          </cell>
          <cell r="Q24">
            <v>1395</v>
          </cell>
          <cell r="W24">
            <v>2559.32</v>
          </cell>
        </row>
        <row r="25">
          <cell r="E25">
            <v>248907.62</v>
          </cell>
          <cell r="G25">
            <v>52856.75</v>
          </cell>
          <cell r="I25">
            <v>194.2</v>
          </cell>
          <cell r="M25">
            <v>1906.65</v>
          </cell>
          <cell r="O25">
            <v>13302.4</v>
          </cell>
          <cell r="Q25">
            <v>1395</v>
          </cell>
          <cell r="W25">
            <v>2289.06</v>
          </cell>
        </row>
        <row r="26">
          <cell r="E26">
            <v>132097.45</v>
          </cell>
          <cell r="G26">
            <v>33613.17</v>
          </cell>
          <cell r="I26">
            <v>194.2</v>
          </cell>
          <cell r="M26">
            <v>2220.44</v>
          </cell>
          <cell r="O26">
            <v>13302.4</v>
          </cell>
          <cell r="W26">
            <v>1727.42</v>
          </cell>
        </row>
        <row r="27">
          <cell r="E27">
            <v>175573.47</v>
          </cell>
          <cell r="G27">
            <v>35597.9</v>
          </cell>
          <cell r="I27">
            <v>2694.2</v>
          </cell>
          <cell r="O27">
            <v>13302.4</v>
          </cell>
          <cell r="Q27">
            <v>1628.98</v>
          </cell>
          <cell r="W27">
            <v>4891.53</v>
          </cell>
        </row>
        <row r="28">
          <cell r="E28">
            <v>177954.28</v>
          </cell>
          <cell r="G28">
            <v>41735.77</v>
          </cell>
          <cell r="I28">
            <v>3874.2</v>
          </cell>
          <cell r="M28">
            <v>12656.51</v>
          </cell>
          <cell r="O28">
            <v>15130.4</v>
          </cell>
          <cell r="Q28">
            <v>1888.321</v>
          </cell>
          <cell r="W28">
            <v>7931.08</v>
          </cell>
        </row>
        <row r="29">
          <cell r="E29">
            <v>226047.68</v>
          </cell>
          <cell r="G29">
            <v>43953.54</v>
          </cell>
          <cell r="I29">
            <v>3874.2</v>
          </cell>
          <cell r="O29">
            <v>13302.4</v>
          </cell>
          <cell r="Q29">
            <v>4235.25</v>
          </cell>
          <cell r="W29">
            <v>4426.91</v>
          </cell>
        </row>
        <row r="30">
          <cell r="E30">
            <v>242333.35</v>
          </cell>
          <cell r="G30">
            <v>54851.93</v>
          </cell>
          <cell r="I30">
            <v>3874.2</v>
          </cell>
          <cell r="M30">
            <v>11513.43</v>
          </cell>
          <cell r="O30">
            <v>13302.4</v>
          </cell>
          <cell r="Q30">
            <v>540</v>
          </cell>
          <cell r="W30">
            <v>15912.81</v>
          </cell>
        </row>
        <row r="31">
          <cell r="E31">
            <v>187653.36</v>
          </cell>
          <cell r="G31">
            <v>34420.24</v>
          </cell>
          <cell r="I31">
            <v>18874.2</v>
          </cell>
          <cell r="M31">
            <v>5094.78</v>
          </cell>
          <cell r="O31">
            <v>13630.8</v>
          </cell>
          <cell r="W31">
            <v>8190.16</v>
          </cell>
        </row>
        <row r="33">
          <cell r="Q33">
            <v>480</v>
          </cell>
        </row>
      </sheetData>
      <sheetData sheetId="2">
        <row r="9">
          <cell r="I9">
            <v>380</v>
          </cell>
          <cell r="M9">
            <v>48754.47</v>
          </cell>
        </row>
        <row r="10">
          <cell r="I10">
            <v>2765.84</v>
          </cell>
          <cell r="M10">
            <v>74148.61</v>
          </cell>
        </row>
        <row r="11">
          <cell r="I11">
            <v>5103.9</v>
          </cell>
          <cell r="M11">
            <v>60757.46</v>
          </cell>
          <cell r="AI11">
            <v>19073</v>
          </cell>
        </row>
        <row r="12">
          <cell r="I12">
            <v>780</v>
          </cell>
        </row>
        <row r="14">
          <cell r="I14">
            <v>380</v>
          </cell>
          <cell r="M14">
            <v>43083.5</v>
          </cell>
        </row>
        <row r="15">
          <cell r="I15">
            <v>4928</v>
          </cell>
          <cell r="M15">
            <v>39487.14</v>
          </cell>
          <cell r="AI15">
            <v>66474.68</v>
          </cell>
        </row>
        <row r="16">
          <cell r="I16">
            <v>4324</v>
          </cell>
          <cell r="M16">
            <v>33566.8</v>
          </cell>
        </row>
        <row r="17">
          <cell r="I17">
            <v>10280</v>
          </cell>
          <cell r="M17">
            <v>22303.91</v>
          </cell>
        </row>
        <row r="19">
          <cell r="I19">
            <v>1000</v>
          </cell>
          <cell r="M19">
            <v>23583.66</v>
          </cell>
        </row>
        <row r="20">
          <cell r="I20">
            <v>2780</v>
          </cell>
        </row>
        <row r="21">
          <cell r="I21">
            <v>775</v>
          </cell>
        </row>
        <row r="22">
          <cell r="I22">
            <v>380</v>
          </cell>
          <cell r="M22">
            <v>9775.78</v>
          </cell>
          <cell r="AI22">
            <v>283482.44</v>
          </cell>
        </row>
        <row r="23">
          <cell r="I23">
            <v>1200</v>
          </cell>
          <cell r="M23">
            <v>26587.9</v>
          </cell>
          <cell r="AI23">
            <v>20000</v>
          </cell>
        </row>
        <row r="24">
          <cell r="I24">
            <v>1680</v>
          </cell>
          <cell r="M24">
            <v>18937.45</v>
          </cell>
          <cell r="AI24">
            <v>134543.88</v>
          </cell>
        </row>
        <row r="25">
          <cell r="I25">
            <v>44980</v>
          </cell>
          <cell r="M25">
            <v>22255</v>
          </cell>
        </row>
        <row r="26">
          <cell r="I26">
            <v>380</v>
          </cell>
          <cell r="M26">
            <v>10675.82</v>
          </cell>
        </row>
        <row r="27">
          <cell r="I27">
            <v>380</v>
          </cell>
          <cell r="AI27">
            <v>41000</v>
          </cell>
        </row>
        <row r="28">
          <cell r="I28">
            <v>380</v>
          </cell>
        </row>
        <row r="29">
          <cell r="I29">
            <v>380</v>
          </cell>
        </row>
        <row r="30">
          <cell r="I30">
            <v>380</v>
          </cell>
        </row>
        <row r="31">
          <cell r="I31">
            <v>380</v>
          </cell>
          <cell r="M31">
            <v>10940.64</v>
          </cell>
          <cell r="AI31">
            <v>47584.6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убвенція"/>
      <sheetName val="місц. бюджет"/>
      <sheetName val="спец.фонд"/>
      <sheetName val="загальн. разом"/>
      <sheetName val="загальн. разом (2)"/>
      <sheetName val="місц. бюджет (2)"/>
    </sheetNames>
    <sheetDataSet>
      <sheetData sheetId="0">
        <row r="9">
          <cell r="E9">
            <v>1718441.46864388</v>
          </cell>
          <cell r="G9">
            <v>390053.81506895</v>
          </cell>
        </row>
        <row r="10">
          <cell r="E10">
            <v>2340252.38649416</v>
          </cell>
          <cell r="G10">
            <v>535954.01776459</v>
          </cell>
        </row>
        <row r="11">
          <cell r="E11">
            <v>3240806.83091544</v>
          </cell>
          <cell r="G11">
            <v>691770.2</v>
          </cell>
        </row>
        <row r="12">
          <cell r="E12">
            <v>754432.25</v>
          </cell>
          <cell r="G12">
            <v>159037.26407124</v>
          </cell>
        </row>
        <row r="14">
          <cell r="E14">
            <v>1179414.86599508</v>
          </cell>
          <cell r="G14">
            <v>263917.91424394003</v>
          </cell>
        </row>
        <row r="15">
          <cell r="E15">
            <v>1035649.99725796</v>
          </cell>
          <cell r="G15">
            <v>237328.46475862002</v>
          </cell>
        </row>
        <row r="16">
          <cell r="E16">
            <v>917583.86804812</v>
          </cell>
          <cell r="G16">
            <v>210187.92438064</v>
          </cell>
        </row>
        <row r="17">
          <cell r="E17">
            <v>2076544.7916952001</v>
          </cell>
          <cell r="G17">
            <v>463527.12325431</v>
          </cell>
        </row>
        <row r="19">
          <cell r="E19">
            <v>1114146.920251</v>
          </cell>
          <cell r="G19">
            <v>255113.61281495</v>
          </cell>
        </row>
        <row r="20">
          <cell r="E20">
            <v>979145.41974728</v>
          </cell>
          <cell r="G20">
            <v>173635.07994746</v>
          </cell>
        </row>
        <row r="21">
          <cell r="E21">
            <v>743447.47206512</v>
          </cell>
          <cell r="G21">
            <v>171786.46224903</v>
          </cell>
        </row>
        <row r="22">
          <cell r="E22">
            <v>366052.05697647994</v>
          </cell>
          <cell r="G22">
            <v>83809.76893369999</v>
          </cell>
        </row>
        <row r="23">
          <cell r="E23">
            <v>1006782.51504928</v>
          </cell>
          <cell r="G23">
            <v>224879.03078954</v>
          </cell>
        </row>
        <row r="24">
          <cell r="E24">
            <v>749949.43953976</v>
          </cell>
          <cell r="G24">
            <v>146635.54767529</v>
          </cell>
        </row>
        <row r="25">
          <cell r="E25">
            <v>735873.87225456</v>
          </cell>
          <cell r="G25">
            <v>159562.69027059</v>
          </cell>
        </row>
        <row r="26">
          <cell r="E26">
            <v>392323.57972224</v>
          </cell>
          <cell r="G26">
            <v>80114.30174158</v>
          </cell>
        </row>
        <row r="27">
          <cell r="E27">
            <v>776926.03890848</v>
          </cell>
          <cell r="G27">
            <v>172995.56753136002</v>
          </cell>
        </row>
        <row r="28">
          <cell r="E28">
            <v>643846.2958347199</v>
          </cell>
          <cell r="G28">
            <v>147435.9872074</v>
          </cell>
        </row>
        <row r="29">
          <cell r="E29">
            <v>765343.53161544</v>
          </cell>
          <cell r="G29">
            <v>168054.42131930002</v>
          </cell>
        </row>
        <row r="30">
          <cell r="E30">
            <v>602292.77944076</v>
          </cell>
          <cell r="G30">
            <v>127445.58204586999</v>
          </cell>
        </row>
        <row r="31">
          <cell r="E31">
            <v>414407.45976528</v>
          </cell>
          <cell r="G31">
            <v>94903.6100206</v>
          </cell>
        </row>
        <row r="32">
          <cell r="E32">
            <v>46977.82955712</v>
          </cell>
          <cell r="G32">
            <v>10759.58211449</v>
          </cell>
        </row>
        <row r="33">
          <cell r="E33">
            <v>345396.45691695996</v>
          </cell>
          <cell r="G33">
            <v>79208.42570822</v>
          </cell>
        </row>
      </sheetData>
      <sheetData sheetId="1">
        <row r="9">
          <cell r="E9">
            <v>561621.24</v>
          </cell>
          <cell r="G9">
            <v>124336.6</v>
          </cell>
          <cell r="I9">
            <v>206.23101637000002</v>
          </cell>
          <cell r="M9">
            <v>5645.22</v>
          </cell>
          <cell r="O9">
            <v>16063</v>
          </cell>
          <cell r="Q9">
            <v>2900.13</v>
          </cell>
          <cell r="U9">
            <v>925.3</v>
          </cell>
          <cell r="W9">
            <v>17398.85</v>
          </cell>
          <cell r="Y9">
            <v>156582.88</v>
          </cell>
        </row>
        <row r="10">
          <cell r="E10">
            <v>656381.44</v>
          </cell>
          <cell r="G10">
            <v>140390.25</v>
          </cell>
          <cell r="I10">
            <v>13063.669273400003</v>
          </cell>
          <cell r="M10">
            <v>18073.9</v>
          </cell>
          <cell r="O10">
            <v>16063</v>
          </cell>
          <cell r="Q10">
            <v>4484.53</v>
          </cell>
          <cell r="U10">
            <v>1080.37</v>
          </cell>
          <cell r="W10">
            <v>32383.37</v>
          </cell>
          <cell r="Y10">
            <v>232743.47</v>
          </cell>
        </row>
        <row r="11">
          <cell r="E11">
            <v>803908.68</v>
          </cell>
          <cell r="G11">
            <v>190338.01</v>
          </cell>
          <cell r="I11">
            <v>7599.1473114</v>
          </cell>
          <cell r="M11">
            <v>16892.72</v>
          </cell>
          <cell r="O11">
            <v>16806.76</v>
          </cell>
          <cell r="Q11">
            <v>9573.46</v>
          </cell>
          <cell r="U11">
            <v>1708</v>
          </cell>
          <cell r="W11">
            <v>56301.68</v>
          </cell>
          <cell r="Y11">
            <v>384755.83</v>
          </cell>
        </row>
        <row r="12">
          <cell r="E12">
            <v>304257.94</v>
          </cell>
          <cell r="G12">
            <v>68268.02</v>
          </cell>
          <cell r="I12">
            <v>15370.109557400003</v>
          </cell>
          <cell r="M12">
            <v>29326.93</v>
          </cell>
          <cell r="O12">
            <v>14891</v>
          </cell>
          <cell r="W12">
            <v>16371.85</v>
          </cell>
          <cell r="Y12">
            <v>70578.56</v>
          </cell>
        </row>
        <row r="14">
          <cell r="E14">
            <v>383372.02</v>
          </cell>
          <cell r="G14">
            <v>87007.9</v>
          </cell>
          <cell r="I14">
            <v>160307.36919040003</v>
          </cell>
          <cell r="M14">
            <v>27715</v>
          </cell>
          <cell r="O14">
            <v>14173.96</v>
          </cell>
          <cell r="Q14">
            <v>390</v>
          </cell>
          <cell r="W14">
            <v>20536.66</v>
          </cell>
        </row>
        <row r="15">
          <cell r="E15">
            <v>439724.1</v>
          </cell>
          <cell r="G15">
            <v>93109.76</v>
          </cell>
          <cell r="I15">
            <v>21890.32</v>
          </cell>
          <cell r="M15">
            <v>38041.83</v>
          </cell>
          <cell r="O15">
            <v>14173.76</v>
          </cell>
          <cell r="W15">
            <v>38781.84</v>
          </cell>
        </row>
        <row r="16">
          <cell r="E16">
            <v>347163.05</v>
          </cell>
          <cell r="G16">
            <v>75104.21</v>
          </cell>
          <cell r="I16">
            <v>206.2203974</v>
          </cell>
          <cell r="M16">
            <v>872.34</v>
          </cell>
          <cell r="O16">
            <v>16063</v>
          </cell>
          <cell r="Q16">
            <v>3973</v>
          </cell>
          <cell r="W16">
            <v>23738.82</v>
          </cell>
        </row>
        <row r="17">
          <cell r="E17">
            <v>559441.51</v>
          </cell>
          <cell r="G17">
            <v>109845.9</v>
          </cell>
          <cell r="I17">
            <v>206.2203974</v>
          </cell>
          <cell r="M17">
            <v>6001.02</v>
          </cell>
          <cell r="O17">
            <v>20958.1</v>
          </cell>
          <cell r="Q17">
            <v>4193.79</v>
          </cell>
          <cell r="U17">
            <v>5188.73</v>
          </cell>
          <cell r="W17">
            <v>40215.29</v>
          </cell>
          <cell r="Y17">
            <v>186586.41</v>
          </cell>
        </row>
        <row r="19">
          <cell r="E19">
            <v>479825.94</v>
          </cell>
          <cell r="G19">
            <v>107251.79</v>
          </cell>
          <cell r="I19">
            <v>16400.1496474</v>
          </cell>
          <cell r="M19">
            <v>50958.47</v>
          </cell>
          <cell r="O19">
            <v>16063</v>
          </cell>
          <cell r="Q19">
            <v>1104.569</v>
          </cell>
          <cell r="W19">
            <v>23653.68</v>
          </cell>
          <cell r="Y19">
            <v>127324.13</v>
          </cell>
        </row>
        <row r="20">
          <cell r="E20">
            <v>350073.99</v>
          </cell>
          <cell r="G20">
            <v>71937.77</v>
          </cell>
          <cell r="I20">
            <v>4114.0013574</v>
          </cell>
          <cell r="M20">
            <v>3475.2</v>
          </cell>
          <cell r="O20">
            <v>14890.8</v>
          </cell>
          <cell r="W20">
            <v>6043.8</v>
          </cell>
          <cell r="Y20">
            <v>52002.96</v>
          </cell>
        </row>
        <row r="21">
          <cell r="E21">
            <v>293645.28</v>
          </cell>
          <cell r="G21">
            <v>122269.25</v>
          </cell>
          <cell r="I21">
            <v>206.2203974</v>
          </cell>
          <cell r="M21">
            <v>12599.5</v>
          </cell>
          <cell r="O21">
            <v>14563</v>
          </cell>
          <cell r="Q21">
            <v>1625</v>
          </cell>
          <cell r="W21">
            <v>26091.47</v>
          </cell>
        </row>
        <row r="22">
          <cell r="E22">
            <v>325577.69</v>
          </cell>
          <cell r="G22">
            <v>75429</v>
          </cell>
          <cell r="I22">
            <v>206.2203974</v>
          </cell>
          <cell r="M22">
            <v>12612.67</v>
          </cell>
          <cell r="O22">
            <v>13845.96</v>
          </cell>
          <cell r="W22">
            <v>11944.54</v>
          </cell>
          <cell r="AA22">
            <v>37142.82</v>
          </cell>
        </row>
        <row r="23">
          <cell r="E23">
            <v>422576.63</v>
          </cell>
          <cell r="G23">
            <v>87387.8</v>
          </cell>
          <cell r="I23">
            <v>27402.464464400004</v>
          </cell>
          <cell r="M23">
            <v>42143.2</v>
          </cell>
          <cell r="O23">
            <v>16391</v>
          </cell>
          <cell r="Q23">
            <v>2060</v>
          </cell>
          <cell r="W23">
            <v>39787.02</v>
          </cell>
        </row>
        <row r="24">
          <cell r="E24">
            <v>282841.68</v>
          </cell>
          <cell r="G24">
            <v>60767.45</v>
          </cell>
          <cell r="I24">
            <v>4114.0013574</v>
          </cell>
          <cell r="M24">
            <v>10920.3</v>
          </cell>
          <cell r="O24">
            <v>14891</v>
          </cell>
          <cell r="Q24">
            <v>2835</v>
          </cell>
          <cell r="W24">
            <v>2559.32</v>
          </cell>
        </row>
        <row r="25">
          <cell r="E25">
            <v>274439.7</v>
          </cell>
          <cell r="G25">
            <v>58038.93</v>
          </cell>
          <cell r="I25">
            <v>206.2203974</v>
          </cell>
          <cell r="M25">
            <v>1906.65</v>
          </cell>
          <cell r="O25">
            <v>13845.96</v>
          </cell>
          <cell r="Q25">
            <v>1395</v>
          </cell>
          <cell r="W25">
            <v>2289.06</v>
          </cell>
          <cell r="Y25">
            <v>80943.34</v>
          </cell>
        </row>
        <row r="26">
          <cell r="E26">
            <v>147919.09</v>
          </cell>
          <cell r="G26">
            <v>37093.93</v>
          </cell>
          <cell r="I26">
            <v>206.2203974</v>
          </cell>
          <cell r="M26">
            <v>2220.44</v>
          </cell>
          <cell r="O26">
            <v>13845.96</v>
          </cell>
          <cell r="W26">
            <v>1927.42</v>
          </cell>
        </row>
        <row r="27">
          <cell r="E27">
            <v>192404.04</v>
          </cell>
          <cell r="G27">
            <v>38865.75</v>
          </cell>
          <cell r="I27">
            <v>2860.9628974</v>
          </cell>
          <cell r="O27">
            <v>13845.96</v>
          </cell>
          <cell r="Q27">
            <v>1628.98</v>
          </cell>
          <cell r="W27">
            <v>5191.53</v>
          </cell>
          <cell r="AA27">
            <v>17600</v>
          </cell>
        </row>
        <row r="28">
          <cell r="E28">
            <v>196852.19</v>
          </cell>
          <cell r="G28">
            <v>45893.31</v>
          </cell>
          <cell r="I28">
            <v>4114.0013574</v>
          </cell>
          <cell r="M28">
            <v>14467.96</v>
          </cell>
          <cell r="O28">
            <v>16391</v>
          </cell>
          <cell r="Q28">
            <v>2668.32</v>
          </cell>
          <cell r="W28">
            <v>8931.08</v>
          </cell>
        </row>
        <row r="29">
          <cell r="E29">
            <v>246632.76</v>
          </cell>
          <cell r="G29">
            <v>48264.82</v>
          </cell>
          <cell r="I29">
            <v>4114.0013574</v>
          </cell>
          <cell r="O29">
            <v>14563</v>
          </cell>
          <cell r="Q29">
            <v>4235.25</v>
          </cell>
          <cell r="W29">
            <v>5426.91</v>
          </cell>
          <cell r="Y29">
            <v>39672.1</v>
          </cell>
        </row>
        <row r="30">
          <cell r="E30">
            <v>268277.33</v>
          </cell>
          <cell r="G30">
            <v>60559.61</v>
          </cell>
          <cell r="I30">
            <v>4114.0013574</v>
          </cell>
          <cell r="M30">
            <v>19795.42</v>
          </cell>
          <cell r="O30">
            <v>14563</v>
          </cell>
          <cell r="Q30">
            <v>540</v>
          </cell>
          <cell r="W30">
            <v>16912.81</v>
          </cell>
        </row>
        <row r="31">
          <cell r="E31">
            <v>206716.44</v>
          </cell>
          <cell r="G31">
            <v>38103.53</v>
          </cell>
          <cell r="I31">
            <v>20042.456357400002</v>
          </cell>
          <cell r="M31">
            <v>6289.15</v>
          </cell>
          <cell r="O31">
            <v>14173.72</v>
          </cell>
          <cell r="W31">
            <v>8690.16</v>
          </cell>
        </row>
        <row r="32">
          <cell r="E32">
            <v>0</v>
          </cell>
          <cell r="G32">
            <v>0</v>
          </cell>
          <cell r="I32">
            <v>0</v>
          </cell>
        </row>
        <row r="33">
          <cell r="I33">
            <v>0</v>
          </cell>
          <cell r="Q33">
            <v>480</v>
          </cell>
        </row>
      </sheetData>
      <sheetData sheetId="2">
        <row r="9">
          <cell r="I9">
            <v>380</v>
          </cell>
          <cell r="M9">
            <v>48754.47</v>
          </cell>
        </row>
        <row r="10">
          <cell r="I10">
            <v>2765.84</v>
          </cell>
          <cell r="M10">
            <v>74148.61</v>
          </cell>
        </row>
        <row r="11">
          <cell r="I11">
            <v>5103.9</v>
          </cell>
          <cell r="M11">
            <v>60757.46</v>
          </cell>
          <cell r="AI11">
            <v>19073</v>
          </cell>
        </row>
        <row r="12">
          <cell r="I12">
            <v>780</v>
          </cell>
        </row>
        <row r="14">
          <cell r="I14">
            <v>380</v>
          </cell>
          <cell r="M14">
            <v>43083.5</v>
          </cell>
        </row>
        <row r="15">
          <cell r="I15">
            <v>4928</v>
          </cell>
          <cell r="M15">
            <v>39487.14</v>
          </cell>
          <cell r="AI15">
            <v>1516434.68</v>
          </cell>
        </row>
        <row r="16">
          <cell r="I16">
            <v>4324</v>
          </cell>
          <cell r="M16">
            <v>33566.8</v>
          </cell>
        </row>
        <row r="17">
          <cell r="I17">
            <v>10280</v>
          </cell>
          <cell r="M17">
            <v>22303.91</v>
          </cell>
        </row>
        <row r="19">
          <cell r="I19">
            <v>1000</v>
          </cell>
          <cell r="M19">
            <v>24743.82</v>
          </cell>
        </row>
        <row r="20">
          <cell r="I20">
            <v>2780</v>
          </cell>
        </row>
        <row r="21">
          <cell r="I21">
            <v>775</v>
          </cell>
        </row>
        <row r="22">
          <cell r="I22">
            <v>380</v>
          </cell>
          <cell r="M22">
            <v>9775.78</v>
          </cell>
          <cell r="AI22">
            <v>473887.64</v>
          </cell>
        </row>
        <row r="23">
          <cell r="I23">
            <v>1200</v>
          </cell>
          <cell r="M23">
            <v>26587.9</v>
          </cell>
        </row>
        <row r="24">
          <cell r="I24">
            <v>1680</v>
          </cell>
          <cell r="M24">
            <v>18937.45</v>
          </cell>
        </row>
        <row r="25">
          <cell r="I25">
            <v>44980</v>
          </cell>
          <cell r="M25">
            <v>22255</v>
          </cell>
        </row>
        <row r="26">
          <cell r="I26">
            <v>380</v>
          </cell>
          <cell r="M26">
            <v>10675.82</v>
          </cell>
        </row>
        <row r="27">
          <cell r="I27">
            <v>380</v>
          </cell>
          <cell r="AI27">
            <v>41000</v>
          </cell>
        </row>
        <row r="28">
          <cell r="I28">
            <v>380</v>
          </cell>
        </row>
        <row r="29">
          <cell r="I29">
            <v>380</v>
          </cell>
        </row>
        <row r="30">
          <cell r="I30">
            <v>380</v>
          </cell>
        </row>
        <row r="31">
          <cell r="I31">
            <v>380</v>
          </cell>
          <cell r="M31">
            <v>10940.64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"/>
  <sheetViews>
    <sheetView view="pageBreakPreview" zoomScale="120" zoomScaleSheetLayoutView="120" zoomScalePageLayoutView="0" workbookViewId="0" topLeftCell="A4">
      <pane xSplit="2" ySplit="5" topLeftCell="C16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13" sqref="A13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13" ht="15.75" customHeight="1">
      <c r="E4" s="20"/>
      <c r="F4" s="21"/>
      <c r="G4" s="21"/>
      <c r="K4" s="56" t="s">
        <v>51</v>
      </c>
      <c r="L4" s="57"/>
      <c r="M4" s="57"/>
    </row>
    <row r="5" spans="1:35" s="4" customFormat="1" ht="39.75" customHeight="1" thickBot="1">
      <c r="A5" s="58" t="s">
        <v>48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>D9++F9+++H9+J9+L9+N9+P9++R9++T9++V9+X9++Z9+AB9++AD9+AF9+AH9</f>
        <v>0</v>
      </c>
      <c r="C9" s="37">
        <f>E9+G9+I9+K9++M9+O9+Q9+S9+U9+W9+Y9+AA9+AC9+AE9+AG9+AI9</f>
        <v>381147.75</v>
      </c>
      <c r="D9" s="18"/>
      <c r="E9" s="38">
        <f>'[1]субвенція'!$E$9+'[1]місц. бюджет'!$E$9</f>
        <v>265698.63</v>
      </c>
      <c r="F9" s="38"/>
      <c r="G9" s="38">
        <f>'[1]субвенція'!$G$9+'[1]місц. бюджет'!$G$9</f>
        <v>56299.68</v>
      </c>
      <c r="H9" s="19"/>
      <c r="I9" s="19"/>
      <c r="J9" s="14"/>
      <c r="K9" s="14"/>
      <c r="L9" s="19"/>
      <c r="M9" s="19"/>
      <c r="N9" s="19"/>
      <c r="O9" s="19"/>
      <c r="P9" s="19"/>
      <c r="Q9" s="19"/>
      <c r="R9" s="33"/>
      <c r="S9" s="14"/>
      <c r="T9" s="19"/>
      <c r="U9" s="19">
        <v>212.57</v>
      </c>
      <c r="V9" s="19"/>
      <c r="W9" s="19"/>
      <c r="X9" s="19"/>
      <c r="Y9" s="19">
        <v>58936.87</v>
      </c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aca="true" t="shared" si="0" ref="B10:B39">D10++F10+++H10+J10+L10+N10+P10++R10++T10++V10+X10++Z10+AB10++AD10+AF10+AH10</f>
        <v>0</v>
      </c>
      <c r="C10" s="37">
        <f aca="true" t="shared" si="1" ref="C10:C33">E10+G10+I10+K10++M10+O10+Q10+S10+U10+W10+Y10+AA10+AC10+AE10+AG10+AI10</f>
        <v>497658.04</v>
      </c>
      <c r="D10" s="18"/>
      <c r="E10" s="38">
        <f>'[1]субвенція'!$E$10+'[1]місц. бюджет'!$E$10</f>
        <v>334006.4</v>
      </c>
      <c r="F10" s="38"/>
      <c r="G10" s="38">
        <f>'[1]субвенція'!$G$10+'[1]місц. бюджет'!$G$10</f>
        <v>71915.36</v>
      </c>
      <c r="H10" s="19"/>
      <c r="I10" s="19"/>
      <c r="J10" s="14"/>
      <c r="K10" s="14"/>
      <c r="L10" s="19"/>
      <c r="M10" s="19"/>
      <c r="N10" s="19"/>
      <c r="O10" s="19"/>
      <c r="P10" s="19"/>
      <c r="Q10" s="19"/>
      <c r="R10" s="33"/>
      <c r="S10" s="14"/>
      <c r="T10" s="19"/>
      <c r="U10" s="19">
        <v>775.23</v>
      </c>
      <c r="V10" s="19"/>
      <c r="W10" s="19"/>
      <c r="X10" s="19"/>
      <c r="Y10" s="19">
        <v>90961.05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675859.93</v>
      </c>
      <c r="D11" s="18"/>
      <c r="E11" s="38">
        <f>'[1]субвенція'!$E$11+'[1]місц. бюджет'!$E$11</f>
        <v>443439.26</v>
      </c>
      <c r="F11" s="38"/>
      <c r="G11" s="38">
        <f>'[1]субвенція'!$G$11+'[1]місц. бюджет'!$G$11</f>
        <v>92756.13</v>
      </c>
      <c r="H11" s="19"/>
      <c r="I11" s="19"/>
      <c r="J11" s="14"/>
      <c r="K11" s="14"/>
      <c r="L11" s="19"/>
      <c r="M11" s="19"/>
      <c r="N11" s="19"/>
      <c r="O11" s="19"/>
      <c r="P11" s="19"/>
      <c r="Q11" s="19"/>
      <c r="R11" s="33"/>
      <c r="S11" s="14"/>
      <c r="T11" s="19"/>
      <c r="U11" s="19">
        <v>962.8</v>
      </c>
      <c r="V11" s="19"/>
      <c r="W11" s="19"/>
      <c r="X11" s="19"/>
      <c r="Y11" s="19">
        <v>138701.74</v>
      </c>
      <c r="Z11" s="14"/>
      <c r="AA11" s="14"/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152294.97</v>
      </c>
      <c r="D12" s="18"/>
      <c r="E12" s="38">
        <f>'[1]субвенція'!$E$12+'[1]місц. бюджет'!$E$12</f>
        <v>127647.56</v>
      </c>
      <c r="F12" s="38"/>
      <c r="G12" s="38">
        <f>'[1]субвенція'!$G$12+'[1]місц. бюджет'!$G$12</f>
        <v>24647.41</v>
      </c>
      <c r="H12" s="19"/>
      <c r="I12" s="19"/>
      <c r="J12" s="14"/>
      <c r="K12" s="14"/>
      <c r="L12" s="19"/>
      <c r="M12" s="19"/>
      <c r="N12" s="19"/>
      <c r="O12" s="19"/>
      <c r="P12" s="19"/>
      <c r="Q12" s="19"/>
      <c r="R12" s="33"/>
      <c r="S12" s="14"/>
      <c r="T12" s="19"/>
      <c r="U12" s="19"/>
      <c r="V12" s="19"/>
      <c r="W12" s="19"/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 hidden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215639.91</v>
      </c>
      <c r="D14" s="39"/>
      <c r="E14" s="38">
        <f>'[1]субвенція'!$E$14+'[1]місц. бюджет'!$E$14</f>
        <v>177356.57</v>
      </c>
      <c r="F14" s="38"/>
      <c r="G14" s="38">
        <f>'[1]субвенція'!$G$14+'[1]місц. бюджет'!$G$14</f>
        <v>38283.340000000004</v>
      </c>
      <c r="H14" s="19"/>
      <c r="I14" s="19"/>
      <c r="J14" s="14"/>
      <c r="K14" s="14"/>
      <c r="L14" s="19"/>
      <c r="M14" s="19"/>
      <c r="N14" s="19"/>
      <c r="O14" s="19"/>
      <c r="P14" s="19"/>
      <c r="Q14" s="19"/>
      <c r="R14" s="33"/>
      <c r="S14" s="14"/>
      <c r="T14" s="19"/>
      <c r="U14" s="19"/>
      <c r="V14" s="19"/>
      <c r="W14" s="19"/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215158.90000000002</v>
      </c>
      <c r="D15" s="39"/>
      <c r="E15" s="38">
        <f>'[1]субвенція'!$E$15+'[1]місц. бюджет'!$E$15</f>
        <v>177067.82</v>
      </c>
      <c r="F15" s="38"/>
      <c r="G15" s="38">
        <f>'[1]субвенція'!$G$15+'[1]місц. бюджет'!$G$15</f>
        <v>38091.08</v>
      </c>
      <c r="H15" s="19"/>
      <c r="I15" s="19"/>
      <c r="J15" s="14"/>
      <c r="K15" s="14"/>
      <c r="L15" s="19"/>
      <c r="M15" s="19"/>
      <c r="N15" s="19"/>
      <c r="O15" s="19"/>
      <c r="P15" s="19"/>
      <c r="Q15" s="19"/>
      <c r="R15" s="33"/>
      <c r="S15" s="14"/>
      <c r="T15" s="19"/>
      <c r="U15" s="19"/>
      <c r="V15" s="19"/>
      <c r="W15" s="19"/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176720.66</v>
      </c>
      <c r="D16" s="18"/>
      <c r="E16" s="38">
        <f>'[1]субвенція'!$E$16+'[1]місц. бюджет'!$E$16</f>
        <v>143653.59</v>
      </c>
      <c r="F16" s="38"/>
      <c r="G16" s="38">
        <f>'[1]субвенція'!$G$16+'[1]місц. бюджет'!$G$16</f>
        <v>31603.79</v>
      </c>
      <c r="H16" s="19"/>
      <c r="I16" s="19"/>
      <c r="J16" s="14"/>
      <c r="K16" s="14"/>
      <c r="L16" s="19"/>
      <c r="M16" s="19"/>
      <c r="N16" s="19"/>
      <c r="O16" s="19"/>
      <c r="P16" s="19"/>
      <c r="Q16" s="19"/>
      <c r="R16" s="33"/>
      <c r="S16" s="14"/>
      <c r="T16" s="19"/>
      <c r="U16" s="19"/>
      <c r="V16" s="19"/>
      <c r="W16" s="19">
        <v>1463.28</v>
      </c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437010.89999999997</v>
      </c>
      <c r="D17" s="18"/>
      <c r="E17" s="38">
        <f>'[1]субвенція'!$E$17+'[1]місц. бюджет'!$E$17</f>
        <v>301590.08999999997</v>
      </c>
      <c r="F17" s="38"/>
      <c r="G17" s="38">
        <f>'[1]субвенція'!$G$17+'[1]місц. бюджет'!$G$17</f>
        <v>62031.67</v>
      </c>
      <c r="H17" s="19"/>
      <c r="I17" s="19"/>
      <c r="J17" s="14"/>
      <c r="K17" s="14"/>
      <c r="L17" s="19"/>
      <c r="M17" s="19"/>
      <c r="N17" s="19"/>
      <c r="O17" s="19"/>
      <c r="P17" s="35"/>
      <c r="Q17" s="19"/>
      <c r="R17" s="33"/>
      <c r="S17" s="14"/>
      <c r="T17" s="19"/>
      <c r="U17" s="19"/>
      <c r="V17" s="19"/>
      <c r="W17" s="19"/>
      <c r="X17" s="19"/>
      <c r="Y17" s="19">
        <v>73389.14</v>
      </c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3.5" customHeight="1" hidden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t="shared" si="1"/>
        <v>309378.49</v>
      </c>
      <c r="D19" s="18"/>
      <c r="E19" s="38">
        <f>'[1]субвенція'!$E$19+'[1]місц. бюджет'!$E$19</f>
        <v>191421.81</v>
      </c>
      <c r="F19" s="38"/>
      <c r="G19" s="38">
        <f>'[1]субвенція'!$G$19+'[1]місц. бюджет'!$G$19</f>
        <v>42112.79</v>
      </c>
      <c r="H19" s="19"/>
      <c r="I19" s="19"/>
      <c r="J19" s="14"/>
      <c r="K19" s="14"/>
      <c r="L19" s="19"/>
      <c r="M19" s="19"/>
      <c r="N19" s="19"/>
      <c r="O19" s="19"/>
      <c r="P19" s="19"/>
      <c r="Q19" s="19"/>
      <c r="R19" s="33"/>
      <c r="S19" s="14"/>
      <c r="T19" s="19"/>
      <c r="U19" s="19"/>
      <c r="V19" s="19"/>
      <c r="W19" s="19">
        <v>3991.84</v>
      </c>
      <c r="X19" s="19"/>
      <c r="Y19" s="19">
        <v>71852.05</v>
      </c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1"/>
        <v>210260.88000000003</v>
      </c>
      <c r="D20" s="18"/>
      <c r="E20" s="38">
        <f>'[1]субвенція'!$E$20+'[1]місц. бюджет'!$E$20</f>
        <v>153866.02000000002</v>
      </c>
      <c r="F20" s="38"/>
      <c r="G20" s="38">
        <f>'[1]субвенція'!$G$20+'[1]місц. бюджет'!$G$20</f>
        <v>25956.13</v>
      </c>
      <c r="H20" s="19"/>
      <c r="I20" s="19"/>
      <c r="J20" s="14"/>
      <c r="K20" s="14"/>
      <c r="L20" s="19"/>
      <c r="M20" s="19"/>
      <c r="N20" s="19"/>
      <c r="O20" s="19"/>
      <c r="P20" s="19"/>
      <c r="Q20" s="19"/>
      <c r="R20" s="33"/>
      <c r="S20" s="14"/>
      <c r="T20" s="19"/>
      <c r="U20" s="19"/>
      <c r="V20" s="19"/>
      <c r="W20" s="19"/>
      <c r="X20" s="19"/>
      <c r="Y20" s="19">
        <v>30438.73</v>
      </c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1"/>
        <v>144319</v>
      </c>
      <c r="D21" s="18"/>
      <c r="E21" s="38">
        <f>'[1]субвенція'!$E$21+'[1]місц. бюджет'!$E$21</f>
        <v>118294.26000000001</v>
      </c>
      <c r="F21" s="38"/>
      <c r="G21" s="38">
        <f>'[1]субвенція'!$G$21+'[1]місц. бюджет'!$G$21</f>
        <v>26024.739999999998</v>
      </c>
      <c r="H21" s="19"/>
      <c r="I21" s="19"/>
      <c r="J21" s="14"/>
      <c r="K21" s="14"/>
      <c r="L21" s="19"/>
      <c r="M21" s="19"/>
      <c r="N21" s="19"/>
      <c r="O21" s="19"/>
      <c r="P21" s="19"/>
      <c r="Q21" s="19"/>
      <c r="R21" s="33"/>
      <c r="S21" s="14"/>
      <c r="T21" s="19"/>
      <c r="U21" s="19"/>
      <c r="V21" s="19"/>
      <c r="W21" s="19"/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1"/>
        <v>105038.08000000002</v>
      </c>
      <c r="D22" s="18"/>
      <c r="E22" s="38">
        <f>'[1]субвенція'!$E$22+'[1]місц. бюджет'!$E$22</f>
        <v>86096.79000000001</v>
      </c>
      <c r="F22" s="38"/>
      <c r="G22" s="38">
        <f>'[1]субвенція'!$G$22+'[1]місц. бюджет'!$G$22</f>
        <v>18941.29</v>
      </c>
      <c r="H22" s="19"/>
      <c r="I22" s="19"/>
      <c r="J22" s="14"/>
      <c r="K22" s="14"/>
      <c r="L22" s="19"/>
      <c r="M22" s="19"/>
      <c r="N22" s="19"/>
      <c r="O22" s="19"/>
      <c r="P22" s="19"/>
      <c r="Q22" s="19"/>
      <c r="R22" s="33"/>
      <c r="S22" s="14"/>
      <c r="T22" s="19"/>
      <c r="U22" s="19"/>
      <c r="V22" s="19"/>
      <c r="W22" s="19"/>
      <c r="X22" s="19"/>
      <c r="Y22" s="19"/>
      <c r="Z22" s="19"/>
      <c r="AA22" s="19"/>
      <c r="AB22" s="14"/>
      <c r="AC22" s="14"/>
      <c r="AD22" s="14"/>
      <c r="AE22" s="14"/>
      <c r="AF22" s="14"/>
      <c r="AG22" s="14"/>
      <c r="AH22" s="14"/>
      <c r="AI22" s="14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1"/>
        <v>193750.02000000002</v>
      </c>
      <c r="D23" s="18"/>
      <c r="E23" s="38">
        <f>'[1]субвенція'!$E$23+'[1]місц. бюджет'!$E$23</f>
        <v>159388.54</v>
      </c>
      <c r="F23" s="38"/>
      <c r="G23" s="38">
        <f>'[1]субвенція'!$G$23+'[1]місц. бюджет'!$G$23</f>
        <v>34361.48</v>
      </c>
      <c r="H23" s="19"/>
      <c r="I23" s="19"/>
      <c r="J23" s="14"/>
      <c r="K23" s="14"/>
      <c r="L23" s="19"/>
      <c r="M23" s="19"/>
      <c r="N23" s="19"/>
      <c r="O23" s="19"/>
      <c r="P23" s="19"/>
      <c r="Q23" s="19"/>
      <c r="R23" s="33"/>
      <c r="S23" s="14"/>
      <c r="T23" s="19"/>
      <c r="U23" s="19"/>
      <c r="V23" s="19"/>
      <c r="W23" s="19"/>
      <c r="X23" s="19"/>
      <c r="Y23" s="19"/>
      <c r="Z23" s="19"/>
      <c r="AA23" s="19"/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1"/>
        <v>141732.59</v>
      </c>
      <c r="D24" s="18"/>
      <c r="E24" s="38">
        <f>'[1]субвенція'!$E$24+'[1]місц. бюджет'!$E$24</f>
        <v>117418.14</v>
      </c>
      <c r="F24" s="38"/>
      <c r="G24" s="38">
        <f>'[1]субвенція'!$G$24+'[1]місц. бюджет'!$G$24</f>
        <v>24314.45</v>
      </c>
      <c r="H24" s="19"/>
      <c r="I24" s="19"/>
      <c r="J24" s="14"/>
      <c r="K24" s="14"/>
      <c r="L24" s="19"/>
      <c r="M24" s="19"/>
      <c r="N24" s="19"/>
      <c r="O24" s="19"/>
      <c r="P24" s="19"/>
      <c r="Q24" s="19"/>
      <c r="R24" s="33"/>
      <c r="S24" s="14"/>
      <c r="T24" s="19"/>
      <c r="U24" s="19"/>
      <c r="V24" s="19"/>
      <c r="W24" s="19"/>
      <c r="X24" s="19"/>
      <c r="Y24" s="19"/>
      <c r="Z24" s="19"/>
      <c r="AA24" s="19"/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1"/>
        <v>142257.16</v>
      </c>
      <c r="D25" s="18"/>
      <c r="E25" s="38">
        <f>'[1]субвенція'!$E$25+'[1]місц. бюджет'!$E$25</f>
        <v>118452.32</v>
      </c>
      <c r="F25" s="38"/>
      <c r="G25" s="38">
        <f>'[1]субвенція'!$G$25+'[1]місц. бюджет'!$G$25</f>
        <v>23804.84</v>
      </c>
      <c r="H25" s="19"/>
      <c r="I25" s="19"/>
      <c r="J25" s="14"/>
      <c r="K25" s="14"/>
      <c r="L25" s="19"/>
      <c r="M25" s="19"/>
      <c r="N25" s="19"/>
      <c r="O25" s="19"/>
      <c r="P25" s="19"/>
      <c r="Q25" s="19"/>
      <c r="R25" s="33"/>
      <c r="S25" s="14"/>
      <c r="T25" s="19"/>
      <c r="U25" s="19"/>
      <c r="V25" s="19"/>
      <c r="W25" s="19"/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1"/>
        <v>77112.15</v>
      </c>
      <c r="D26" s="18"/>
      <c r="E26" s="38">
        <f>'[1]субвенція'!$E$26+'[1]місц. бюджет'!$E$26</f>
        <v>64693.17</v>
      </c>
      <c r="F26" s="38"/>
      <c r="G26" s="38">
        <f>'[1]субвенція'!$G$26+'[1]місц. бюджет'!$G$26</f>
        <v>12418.98</v>
      </c>
      <c r="H26" s="19"/>
      <c r="I26" s="19"/>
      <c r="J26" s="14"/>
      <c r="K26" s="14"/>
      <c r="L26" s="19"/>
      <c r="M26" s="19"/>
      <c r="N26" s="19"/>
      <c r="O26" s="19"/>
      <c r="P26" s="19"/>
      <c r="Q26" s="19"/>
      <c r="R26" s="33"/>
      <c r="S26" s="14"/>
      <c r="T26" s="19"/>
      <c r="U26" s="19"/>
      <c r="V26" s="19"/>
      <c r="W26" s="19"/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1"/>
        <v>130718.4</v>
      </c>
      <c r="D27" s="39"/>
      <c r="E27" s="38">
        <f>'[1]субвенція'!$E$27+'[1]місц. бюджет'!$E$27</f>
        <v>108115.61</v>
      </c>
      <c r="F27" s="38"/>
      <c r="G27" s="38">
        <f>'[1]субвенція'!$G$27+'[1]місц. бюджет'!$G$27</f>
        <v>22602.79</v>
      </c>
      <c r="H27" s="19"/>
      <c r="I27" s="19"/>
      <c r="J27" s="14"/>
      <c r="K27" s="14"/>
      <c r="L27" s="19"/>
      <c r="M27" s="19"/>
      <c r="N27" s="19"/>
      <c r="O27" s="19"/>
      <c r="P27" s="19"/>
      <c r="Q27" s="19"/>
      <c r="R27" s="33"/>
      <c r="S27" s="14"/>
      <c r="T27" s="19"/>
      <c r="U27" s="19"/>
      <c r="V27" s="19"/>
      <c r="W27" s="19"/>
      <c r="X27" s="19"/>
      <c r="Y27" s="19"/>
      <c r="Z27" s="19"/>
      <c r="AA27" s="19"/>
      <c r="AB27" s="14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1"/>
        <v>120587.01999999999</v>
      </c>
      <c r="D28" s="18"/>
      <c r="E28" s="38">
        <f>'[1]субвенція'!$E$28+'[1]місц. бюджет'!$E$28</f>
        <v>98841.81999999999</v>
      </c>
      <c r="F28" s="38"/>
      <c r="G28" s="38">
        <f>'[1]субвенція'!$G$28+'[1]місц. бюджет'!$G$28</f>
        <v>21745.2</v>
      </c>
      <c r="H28" s="19"/>
      <c r="I28" s="19"/>
      <c r="J28" s="14"/>
      <c r="K28" s="14"/>
      <c r="L28" s="19"/>
      <c r="M28" s="19"/>
      <c r="N28" s="19"/>
      <c r="O28" s="19"/>
      <c r="P28" s="19"/>
      <c r="Q28" s="19"/>
      <c r="R28" s="33"/>
      <c r="S28" s="14"/>
      <c r="T28" s="19"/>
      <c r="U28" s="19"/>
      <c r="V28" s="19"/>
      <c r="W28" s="19"/>
      <c r="X28" s="19"/>
      <c r="Y28" s="19"/>
      <c r="Z28" s="19"/>
      <c r="AA28" s="19"/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1"/>
        <v>144067.38</v>
      </c>
      <c r="D29" s="18"/>
      <c r="E29" s="38">
        <f>'[1]субвенція'!$E$29+'[1]місц. бюджет'!$E$29</f>
        <v>120474.95999999999</v>
      </c>
      <c r="F29" s="38"/>
      <c r="G29" s="38">
        <f>'[1]субвенція'!$G$29+'[1]місц. бюджет'!$G$29</f>
        <v>23592.42</v>
      </c>
      <c r="H29" s="19"/>
      <c r="I29" s="19"/>
      <c r="J29" s="14"/>
      <c r="K29" s="14"/>
      <c r="L29" s="19"/>
      <c r="M29" s="19"/>
      <c r="N29" s="19"/>
      <c r="O29" s="19"/>
      <c r="P29" s="19"/>
      <c r="Q29" s="19"/>
      <c r="R29" s="33"/>
      <c r="S29" s="14"/>
      <c r="T29" s="19"/>
      <c r="U29" s="19"/>
      <c r="V29" s="19"/>
      <c r="W29" s="19"/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1"/>
        <v>118463.66</v>
      </c>
      <c r="D30" s="18"/>
      <c r="E30" s="38">
        <f>'[1]субвенція'!$E$30+'[1]місц. бюджет'!$E$30</f>
        <v>98362.61</v>
      </c>
      <c r="F30" s="38"/>
      <c r="G30" s="38">
        <f>'[1]субвенція'!$G$30+'[1]місц. бюджет'!$G$30</f>
        <v>20101.050000000003</v>
      </c>
      <c r="H30" s="19"/>
      <c r="I30" s="19"/>
      <c r="J30" s="14"/>
      <c r="K30" s="14"/>
      <c r="L30" s="19"/>
      <c r="M30" s="19"/>
      <c r="N30" s="19"/>
      <c r="O30" s="19"/>
      <c r="P30" s="19"/>
      <c r="Q30" s="19"/>
      <c r="R30" s="33"/>
      <c r="S30" s="14"/>
      <c r="T30" s="19"/>
      <c r="U30" s="19"/>
      <c r="V30" s="19"/>
      <c r="W30" s="19"/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1"/>
        <v>88609.45</v>
      </c>
      <c r="D31" s="18"/>
      <c r="E31" s="38">
        <f>'[1]субвенція'!$E$31+'[1]місц. бюджет'!$E$31</f>
        <v>73338.76</v>
      </c>
      <c r="F31" s="38"/>
      <c r="G31" s="38">
        <f>'[1]субвенція'!$G$31+'[1]місц. бюджет'!$G$31</f>
        <v>15270.69</v>
      </c>
      <c r="H31" s="19"/>
      <c r="I31" s="19"/>
      <c r="J31" s="14"/>
      <c r="K31" s="14"/>
      <c r="L31" s="19"/>
      <c r="M31" s="19"/>
      <c r="N31" s="19"/>
      <c r="O31" s="19"/>
      <c r="P31" s="19"/>
      <c r="Q31" s="19"/>
      <c r="R31" s="33"/>
      <c r="S31" s="14"/>
      <c r="T31" s="19"/>
      <c r="U31" s="19"/>
      <c r="V31" s="19"/>
      <c r="W31" s="19"/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1"/>
        <v>6188.23</v>
      </c>
      <c r="D32" s="18"/>
      <c r="E32" s="38">
        <f>'[1]субвенція'!$E$32</f>
        <v>5072.32</v>
      </c>
      <c r="F32" s="38"/>
      <c r="G32" s="38">
        <f>'[1]субвенція'!$G$32+'[1]місц. бюджет'!$G$32</f>
        <v>1115.91</v>
      </c>
      <c r="H32" s="19"/>
      <c r="I32" s="19"/>
      <c r="J32" s="14"/>
      <c r="K32" s="14"/>
      <c r="L32" s="19"/>
      <c r="M32" s="19"/>
      <c r="N32" s="19"/>
      <c r="O32" s="19"/>
      <c r="P32" s="19"/>
      <c r="Q32" s="19"/>
      <c r="R32" s="33"/>
      <c r="S32" s="14"/>
      <c r="T32" s="19"/>
      <c r="U32" s="19"/>
      <c r="V32" s="19"/>
      <c r="W32" s="19"/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1"/>
        <v>40832.49</v>
      </c>
      <c r="D33" s="18"/>
      <c r="E33" s="38">
        <f>'[1]субвенція'!$E$33</f>
        <v>33469.25</v>
      </c>
      <c r="F33" s="38"/>
      <c r="G33" s="38">
        <f>'[1]субвенція'!$G$33+'[1]місц. бюджет'!$G$33</f>
        <v>7363.24</v>
      </c>
      <c r="H33" s="19"/>
      <c r="I33" s="19"/>
      <c r="J33" s="14"/>
      <c r="K33" s="14"/>
      <c r="L33" s="19"/>
      <c r="M33" s="19"/>
      <c r="N33" s="19"/>
      <c r="O33" s="19"/>
      <c r="P33" s="19"/>
      <c r="Q33" s="19"/>
      <c r="R33" s="33"/>
      <c r="S33" s="14"/>
      <c r="T33" s="19"/>
      <c r="U33" s="19"/>
      <c r="V33" s="19"/>
      <c r="W33" s="19"/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2" ref="B44:AI44">SUM(B9:B43)</f>
        <v>0</v>
      </c>
      <c r="C44" s="40">
        <f t="shared" si="2"/>
        <v>4724806.0600000005</v>
      </c>
      <c r="D44" s="40">
        <f t="shared" si="2"/>
        <v>0</v>
      </c>
      <c r="E44" s="40">
        <f t="shared" si="2"/>
        <v>3517766.3</v>
      </c>
      <c r="F44" s="40">
        <f t="shared" si="2"/>
        <v>0</v>
      </c>
      <c r="G44" s="23">
        <f t="shared" si="2"/>
        <v>735354.46</v>
      </c>
      <c r="H44" s="23">
        <f t="shared" si="2"/>
        <v>0</v>
      </c>
      <c r="I44" s="23">
        <f t="shared" si="2"/>
        <v>0</v>
      </c>
      <c r="J44" s="23">
        <f t="shared" si="2"/>
        <v>0</v>
      </c>
      <c r="K44" s="23">
        <f t="shared" si="2"/>
        <v>0</v>
      </c>
      <c r="L44" s="23">
        <f t="shared" si="2"/>
        <v>0</v>
      </c>
      <c r="M44" s="23">
        <f t="shared" si="2"/>
        <v>0</v>
      </c>
      <c r="N44" s="23">
        <f t="shared" si="2"/>
        <v>0</v>
      </c>
      <c r="O44" s="40">
        <f t="shared" si="2"/>
        <v>0</v>
      </c>
      <c r="P44" s="40">
        <f t="shared" si="2"/>
        <v>0</v>
      </c>
      <c r="Q44" s="23">
        <f t="shared" si="2"/>
        <v>0</v>
      </c>
      <c r="R44" s="23">
        <f t="shared" si="2"/>
        <v>0</v>
      </c>
      <c r="S44" s="23">
        <f t="shared" si="2"/>
        <v>0</v>
      </c>
      <c r="T44" s="36">
        <f t="shared" si="2"/>
        <v>0</v>
      </c>
      <c r="U44" s="37">
        <f t="shared" si="2"/>
        <v>1950.6</v>
      </c>
      <c r="V44" s="23">
        <f t="shared" si="2"/>
        <v>0</v>
      </c>
      <c r="W44" s="40">
        <f t="shared" si="2"/>
        <v>5455.12</v>
      </c>
      <c r="X44" s="23">
        <f t="shared" si="2"/>
        <v>0</v>
      </c>
      <c r="Y44" s="23">
        <f t="shared" si="2"/>
        <v>464279.58</v>
      </c>
      <c r="Z44" s="23">
        <f t="shared" si="2"/>
        <v>0</v>
      </c>
      <c r="AA44" s="40">
        <f t="shared" si="2"/>
        <v>0</v>
      </c>
      <c r="AB44" s="23">
        <f t="shared" si="2"/>
        <v>0</v>
      </c>
      <c r="AC44" s="23">
        <f t="shared" si="2"/>
        <v>0</v>
      </c>
      <c r="AD44" s="23">
        <f t="shared" si="2"/>
        <v>0</v>
      </c>
      <c r="AE44" s="23">
        <f t="shared" si="2"/>
        <v>0</v>
      </c>
      <c r="AF44" s="23">
        <f t="shared" si="2"/>
        <v>0</v>
      </c>
      <c r="AG44" s="23">
        <f t="shared" si="2"/>
        <v>0</v>
      </c>
      <c r="AH44" s="23">
        <f t="shared" si="2"/>
        <v>0</v>
      </c>
      <c r="AI44" s="23">
        <f t="shared" si="2"/>
        <v>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1">
    <mergeCell ref="AH6:AI6"/>
    <mergeCell ref="Z6:AA6"/>
    <mergeCell ref="AB6:AC6"/>
    <mergeCell ref="AD6:AE6"/>
    <mergeCell ref="AF6:AG6"/>
    <mergeCell ref="K4:M4"/>
    <mergeCell ref="A5:S5"/>
    <mergeCell ref="D6:E6"/>
    <mergeCell ref="F6:G6"/>
    <mergeCell ref="H6:I6"/>
    <mergeCell ref="A47:C47"/>
    <mergeCell ref="P6:Q6"/>
    <mergeCell ref="A49:C49"/>
    <mergeCell ref="T6:U6"/>
    <mergeCell ref="V6:W6"/>
    <mergeCell ref="R6:S6"/>
    <mergeCell ref="X6:Y6"/>
    <mergeCell ref="J6:K6"/>
    <mergeCell ref="B6:C6"/>
    <mergeCell ref="L6:M6"/>
    <mergeCell ref="N6:O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65"/>
  <sheetViews>
    <sheetView view="pageBreakPreview" zoomScale="120" zoomScaleSheetLayoutView="120" zoomScalePageLayoutView="0" workbookViewId="0" topLeftCell="A1">
      <selection activeCell="T6" sqref="T6:U6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 t="s">
        <v>56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8347.080000000002</v>
      </c>
      <c r="D9" s="18"/>
      <c r="E9" s="38"/>
      <c r="F9" s="38"/>
      <c r="G9" s="38"/>
      <c r="H9" s="19"/>
      <c r="I9" s="19">
        <f>'[5]спец.фонд'!$I$9-'[4]спец.фонд'!$I$9</f>
        <v>0</v>
      </c>
      <c r="J9" s="14"/>
      <c r="K9" s="14"/>
      <c r="L9" s="19"/>
      <c r="M9" s="19">
        <f>'[5]спец.фонд'!$M$9-'[4]спец.фонд'!$M$9</f>
        <v>8347.080000000002</v>
      </c>
      <c r="N9" s="19"/>
      <c r="O9" s="19"/>
      <c r="P9" s="19"/>
      <c r="Q9" s="19"/>
      <c r="R9" s="33"/>
      <c r="S9" s="14"/>
      <c r="T9" s="19"/>
      <c r="U9" s="19"/>
      <c r="V9" s="19"/>
      <c r="W9" s="19"/>
      <c r="X9" s="19"/>
      <c r="Y9" s="19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13088.379999999997</v>
      </c>
      <c r="D10" s="18"/>
      <c r="E10" s="38"/>
      <c r="F10" s="38"/>
      <c r="G10" s="38"/>
      <c r="H10" s="19"/>
      <c r="I10" s="19">
        <f>'[5]спец.фонд'!$I$10-'[4]спец.фонд'!$I$10</f>
        <v>980.5</v>
      </c>
      <c r="J10" s="14"/>
      <c r="K10" s="14"/>
      <c r="L10" s="19"/>
      <c r="M10" s="19">
        <f>'[5]спец.фонд'!$M$10-'[4]спец.фонд'!$M$10</f>
        <v>12107.879999999997</v>
      </c>
      <c r="N10" s="19"/>
      <c r="O10" s="19"/>
      <c r="P10" s="19"/>
      <c r="Q10" s="19"/>
      <c r="R10" s="33"/>
      <c r="S10" s="14"/>
      <c r="T10" s="19"/>
      <c r="U10" s="19"/>
      <c r="V10" s="19"/>
      <c r="W10" s="19"/>
      <c r="X10" s="19"/>
      <c r="Y10" s="19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14872.550000000003</v>
      </c>
      <c r="D11" s="18"/>
      <c r="E11" s="38"/>
      <c r="F11" s="38"/>
      <c r="G11" s="38"/>
      <c r="H11" s="19"/>
      <c r="I11" s="19">
        <f>'[5]спец.фонд'!$I$11-'[4]спец.фонд'!$I$11</f>
        <v>0</v>
      </c>
      <c r="J11" s="14"/>
      <c r="K11" s="14"/>
      <c r="L11" s="19"/>
      <c r="M11" s="19">
        <f>'[5]спец.фонд'!$M$11-'[4]спец.фонд'!$M$11</f>
        <v>14872.550000000003</v>
      </c>
      <c r="N11" s="19"/>
      <c r="O11" s="19"/>
      <c r="P11" s="19"/>
      <c r="Q11" s="19"/>
      <c r="R11" s="33"/>
      <c r="S11" s="14"/>
      <c r="T11" s="19"/>
      <c r="U11" s="19"/>
      <c r="V11" s="19"/>
      <c r="W11" s="19"/>
      <c r="X11" s="19"/>
      <c r="Y11" s="19"/>
      <c r="Z11" s="14"/>
      <c r="AA11" s="14"/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0</v>
      </c>
      <c r="D12" s="18"/>
      <c r="E12" s="38"/>
      <c r="F12" s="38"/>
      <c r="G12" s="38"/>
      <c r="H12" s="19"/>
      <c r="I12" s="19">
        <f>'[5]спец.фонд'!$I$12-'[4]спец.фонд'!$I$12</f>
        <v>0</v>
      </c>
      <c r="J12" s="14"/>
      <c r="K12" s="14"/>
      <c r="L12" s="19"/>
      <c r="M12" s="19">
        <f>'[5]спец.фонд'!$M$12-'[4]спец.фонд'!$M$12</f>
        <v>0</v>
      </c>
      <c r="N12" s="19"/>
      <c r="O12" s="19"/>
      <c r="P12" s="19"/>
      <c r="Q12" s="19"/>
      <c r="R12" s="33"/>
      <c r="S12" s="14"/>
      <c r="T12" s="19"/>
      <c r="U12" s="19"/>
      <c r="V12" s="19"/>
      <c r="W12" s="19"/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10026.5</v>
      </c>
      <c r="D14" s="39"/>
      <c r="E14" s="38"/>
      <c r="F14" s="38"/>
      <c r="G14" s="38"/>
      <c r="H14" s="19"/>
      <c r="I14" s="19">
        <f>'[5]спец.фонд'!$I$14-'[4]спец.фонд'!$I$14</f>
        <v>0</v>
      </c>
      <c r="J14" s="14"/>
      <c r="K14" s="14"/>
      <c r="L14" s="19"/>
      <c r="M14" s="19">
        <f>'[5]спец.фонд'!$M$14-'[4]спец.фонд'!$M$14</f>
        <v>10026.5</v>
      </c>
      <c r="N14" s="19"/>
      <c r="O14" s="19"/>
      <c r="P14" s="19"/>
      <c r="Q14" s="19"/>
      <c r="R14" s="33"/>
      <c r="S14" s="14"/>
      <c r="T14" s="19"/>
      <c r="U14" s="19"/>
      <c r="V14" s="19"/>
      <c r="W14" s="19"/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8950.36</v>
      </c>
      <c r="D15" s="39"/>
      <c r="E15" s="38"/>
      <c r="F15" s="38"/>
      <c r="G15" s="38"/>
      <c r="H15" s="19"/>
      <c r="I15" s="19">
        <f>'[5]спец.фонд'!$I$15-'[4]спец.фонд'!$I$15</f>
        <v>0</v>
      </c>
      <c r="J15" s="14"/>
      <c r="K15" s="14"/>
      <c r="L15" s="19"/>
      <c r="M15" s="19">
        <f>'[5]спец.фонд'!$M$15-'[4]спец.фонд'!$M$15</f>
        <v>8950.36</v>
      </c>
      <c r="N15" s="19"/>
      <c r="O15" s="19"/>
      <c r="P15" s="19"/>
      <c r="Q15" s="19"/>
      <c r="R15" s="33"/>
      <c r="S15" s="14"/>
      <c r="T15" s="19"/>
      <c r="U15" s="19"/>
      <c r="V15" s="19"/>
      <c r="W15" s="19"/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11190.42</v>
      </c>
      <c r="D16" s="18"/>
      <c r="E16" s="38"/>
      <c r="F16" s="38"/>
      <c r="G16" s="38"/>
      <c r="H16" s="19"/>
      <c r="I16" s="19">
        <f>'[5]спец.фонд'!$I$16-'[4]спец.фонд'!$I$16</f>
        <v>0</v>
      </c>
      <c r="J16" s="14"/>
      <c r="K16" s="14"/>
      <c r="L16" s="19"/>
      <c r="M16" s="19">
        <f>'[5]спец.фонд'!$M$16-'[4]спец.фонд'!$M$16</f>
        <v>11190.42</v>
      </c>
      <c r="N16" s="19"/>
      <c r="O16" s="19"/>
      <c r="P16" s="19"/>
      <c r="Q16" s="19"/>
      <c r="R16" s="33"/>
      <c r="S16" s="14"/>
      <c r="T16" s="19"/>
      <c r="U16" s="19"/>
      <c r="V16" s="19"/>
      <c r="W16" s="19"/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12988</v>
      </c>
      <c r="D17" s="18"/>
      <c r="E17" s="38"/>
      <c r="F17" s="38"/>
      <c r="G17" s="38"/>
      <c r="H17" s="19"/>
      <c r="I17" s="19">
        <f>'[5]спец.фонд'!$I$17-'[4]спец.фонд'!$I$17</f>
        <v>9900</v>
      </c>
      <c r="J17" s="14"/>
      <c r="K17" s="14"/>
      <c r="L17" s="19"/>
      <c r="M17" s="19">
        <f>'[5]спец.фонд'!$M$17-'[4]спец.фонд'!$M$17</f>
        <v>3088</v>
      </c>
      <c r="N17" s="19"/>
      <c r="O17" s="19"/>
      <c r="P17" s="35"/>
      <c r="Q17" s="19"/>
      <c r="R17" s="33"/>
      <c r="S17" s="14"/>
      <c r="T17" s="19"/>
      <c r="U17" s="19"/>
      <c r="V17" s="19"/>
      <c r="W17" s="19"/>
      <c r="X17" s="19"/>
      <c r="Y17" s="19"/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5864.18</v>
      </c>
      <c r="D19" s="18"/>
      <c r="E19" s="38"/>
      <c r="F19" s="38"/>
      <c r="G19" s="38"/>
      <c r="H19" s="19"/>
      <c r="I19" s="19">
        <f>'[5]спец.фонд'!$I$19-'[4]спец.фонд'!$I$19</f>
        <v>620</v>
      </c>
      <c r="J19" s="14"/>
      <c r="K19" s="14"/>
      <c r="L19" s="19"/>
      <c r="M19" s="19">
        <f>'[5]спец.фонд'!$M$19-'[4]спец.фонд'!$M$19</f>
        <v>5244.18</v>
      </c>
      <c r="N19" s="19"/>
      <c r="O19" s="19"/>
      <c r="P19" s="19"/>
      <c r="Q19" s="19"/>
      <c r="R19" s="33"/>
      <c r="S19" s="14"/>
      <c r="T19" s="19"/>
      <c r="U19" s="19"/>
      <c r="V19" s="19"/>
      <c r="W19" s="19"/>
      <c r="X19" s="19"/>
      <c r="Y19" s="19"/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0</v>
      </c>
      <c r="D20" s="18"/>
      <c r="E20" s="38"/>
      <c r="F20" s="38"/>
      <c r="G20" s="38"/>
      <c r="H20" s="19"/>
      <c r="I20" s="19">
        <f>'[5]спец.фонд'!$I$20-'[4]спец.фонд'!$I$20</f>
        <v>0</v>
      </c>
      <c r="J20" s="14"/>
      <c r="K20" s="14"/>
      <c r="L20" s="19"/>
      <c r="M20" s="19">
        <f>'[5]спец.фонд'!$M$20-'[4]спец.фонд'!$M$20</f>
        <v>0</v>
      </c>
      <c r="N20" s="19"/>
      <c r="O20" s="19"/>
      <c r="P20" s="19"/>
      <c r="Q20" s="19"/>
      <c r="R20" s="33"/>
      <c r="S20" s="14"/>
      <c r="T20" s="19"/>
      <c r="U20" s="19"/>
      <c r="V20" s="19"/>
      <c r="W20" s="19"/>
      <c r="X20" s="19"/>
      <c r="Y20" s="19"/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0</v>
      </c>
      <c r="D21" s="18"/>
      <c r="E21" s="38"/>
      <c r="F21" s="38"/>
      <c r="G21" s="38"/>
      <c r="H21" s="19"/>
      <c r="I21" s="19">
        <f>'[5]спец.фонд'!$I$21-'[4]спец.фонд'!$I$21</f>
        <v>0</v>
      </c>
      <c r="J21" s="14"/>
      <c r="K21" s="14"/>
      <c r="L21" s="19"/>
      <c r="M21" s="19">
        <f>'[5]спец.фонд'!$M$21-'[4]спец.фонд'!$M$21</f>
        <v>0</v>
      </c>
      <c r="N21" s="19"/>
      <c r="O21" s="19"/>
      <c r="P21" s="19"/>
      <c r="Q21" s="19"/>
      <c r="R21" s="33"/>
      <c r="S21" s="14"/>
      <c r="T21" s="19"/>
      <c r="U21" s="19"/>
      <c r="V21" s="19"/>
      <c r="W21" s="19"/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2925.44</v>
      </c>
      <c r="D22" s="18"/>
      <c r="E22" s="38"/>
      <c r="F22" s="38"/>
      <c r="G22" s="38"/>
      <c r="H22" s="19"/>
      <c r="I22" s="19">
        <f>'[5]спец.фонд'!$I$22-'[4]спец.фонд'!$I$22</f>
        <v>0</v>
      </c>
      <c r="J22" s="14"/>
      <c r="K22" s="14"/>
      <c r="L22" s="19"/>
      <c r="M22" s="19">
        <f>'[5]спец.фонд'!$M$22-'[4]спец.фонд'!$M$22</f>
        <v>2925.44</v>
      </c>
      <c r="N22" s="19"/>
      <c r="O22" s="19"/>
      <c r="P22" s="19"/>
      <c r="Q22" s="19"/>
      <c r="R22" s="33"/>
      <c r="S22" s="14"/>
      <c r="T22" s="19"/>
      <c r="U22" s="19"/>
      <c r="V22" s="19"/>
      <c r="W22" s="19"/>
      <c r="X22" s="19"/>
      <c r="Y22" s="19"/>
      <c r="Z22" s="19"/>
      <c r="AA22" s="19"/>
      <c r="AB22" s="14"/>
      <c r="AC22" s="14"/>
      <c r="AD22" s="14"/>
      <c r="AE22" s="14"/>
      <c r="AF22" s="14"/>
      <c r="AG22" s="14"/>
      <c r="AH22" s="14"/>
      <c r="AI22" s="14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6276.719999999999</v>
      </c>
      <c r="D23" s="18"/>
      <c r="E23" s="38"/>
      <c r="F23" s="38"/>
      <c r="G23" s="38"/>
      <c r="H23" s="19"/>
      <c r="I23" s="19">
        <f>'[5]спец.фонд'!$I$23-'[4]спец.фонд'!$I$23</f>
        <v>0</v>
      </c>
      <c r="J23" s="14"/>
      <c r="K23" s="14"/>
      <c r="L23" s="19"/>
      <c r="M23" s="19">
        <f>'[5]спец.фонд'!$M$23-'[4]спец.фонд'!$M$23</f>
        <v>6276.719999999999</v>
      </c>
      <c r="N23" s="19"/>
      <c r="O23" s="19"/>
      <c r="P23" s="19"/>
      <c r="Q23" s="19"/>
      <c r="R23" s="33"/>
      <c r="S23" s="14"/>
      <c r="T23" s="19"/>
      <c r="U23" s="19"/>
      <c r="V23" s="19"/>
      <c r="W23" s="19"/>
      <c r="X23" s="19"/>
      <c r="Y23" s="19"/>
      <c r="Z23" s="19"/>
      <c r="AA23" s="19"/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2715.8100000000004</v>
      </c>
      <c r="D24" s="18"/>
      <c r="E24" s="38"/>
      <c r="F24" s="38"/>
      <c r="G24" s="38"/>
      <c r="H24" s="19"/>
      <c r="I24" s="19">
        <f>'[5]спец.фонд'!$I$24-'[4]спец.фонд'!$I$24</f>
        <v>0</v>
      </c>
      <c r="J24" s="14"/>
      <c r="K24" s="14"/>
      <c r="L24" s="19"/>
      <c r="M24" s="19">
        <f>'[5]спец.фонд'!$M$24-'[4]спец.фонд'!$M$24</f>
        <v>2715.8100000000004</v>
      </c>
      <c r="N24" s="19"/>
      <c r="O24" s="19"/>
      <c r="P24" s="19"/>
      <c r="Q24" s="19"/>
      <c r="R24" s="33"/>
      <c r="S24" s="14"/>
      <c r="T24" s="19"/>
      <c r="U24" s="19"/>
      <c r="V24" s="19"/>
      <c r="W24" s="19"/>
      <c r="X24" s="19"/>
      <c r="Y24" s="19"/>
      <c r="Z24" s="19"/>
      <c r="AA24" s="19"/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5235</v>
      </c>
      <c r="D25" s="18"/>
      <c r="E25" s="38"/>
      <c r="F25" s="38"/>
      <c r="G25" s="38"/>
      <c r="H25" s="19"/>
      <c r="I25" s="19">
        <f>'[5]спец.фонд'!$I$25-'[4]спец.фонд'!$I$25</f>
        <v>0</v>
      </c>
      <c r="J25" s="14"/>
      <c r="K25" s="14"/>
      <c r="L25" s="19"/>
      <c r="M25" s="19">
        <f>'[5]спец.фонд'!$M$25-'[4]спец.фонд'!$M$25</f>
        <v>5235</v>
      </c>
      <c r="N25" s="19"/>
      <c r="O25" s="19"/>
      <c r="P25" s="19"/>
      <c r="Q25" s="19"/>
      <c r="R25" s="33"/>
      <c r="S25" s="14"/>
      <c r="T25" s="19"/>
      <c r="U25" s="19"/>
      <c r="V25" s="19"/>
      <c r="W25" s="19"/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1995.68</v>
      </c>
      <c r="D26" s="18"/>
      <c r="E26" s="38"/>
      <c r="F26" s="38"/>
      <c r="G26" s="38"/>
      <c r="H26" s="19"/>
      <c r="I26" s="19">
        <f>'[5]спец.фонд'!$I$26-'[4]спец.фонд'!$I$26</f>
        <v>0</v>
      </c>
      <c r="J26" s="14"/>
      <c r="K26" s="14"/>
      <c r="L26" s="19"/>
      <c r="M26" s="19">
        <f>'[5]спец.фонд'!$M$26-'[4]спец.фонд'!$M$26</f>
        <v>1995.68</v>
      </c>
      <c r="N26" s="19"/>
      <c r="O26" s="19"/>
      <c r="P26" s="19"/>
      <c r="Q26" s="19"/>
      <c r="R26" s="33"/>
      <c r="S26" s="14"/>
      <c r="T26" s="19"/>
      <c r="U26" s="19"/>
      <c r="V26" s="19"/>
      <c r="W26" s="19"/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10000</v>
      </c>
      <c r="D27" s="39"/>
      <c r="E27" s="38"/>
      <c r="F27" s="38"/>
      <c r="G27" s="38"/>
      <c r="H27" s="19"/>
      <c r="I27" s="19">
        <f>'[5]спец.фонд'!$I$27-'[4]спец.фонд'!$I$27</f>
        <v>0</v>
      </c>
      <c r="J27" s="14"/>
      <c r="K27" s="14"/>
      <c r="L27" s="19"/>
      <c r="M27" s="19">
        <f>'[5]спец.фонд'!$M$27-'[4]спец.фонд'!$M$27</f>
        <v>0</v>
      </c>
      <c r="N27" s="19"/>
      <c r="O27" s="19"/>
      <c r="P27" s="19"/>
      <c r="Q27" s="19"/>
      <c r="R27" s="33"/>
      <c r="S27" s="14"/>
      <c r="T27" s="19"/>
      <c r="U27" s="19"/>
      <c r="V27" s="19"/>
      <c r="W27" s="19"/>
      <c r="X27" s="19"/>
      <c r="Y27" s="19"/>
      <c r="Z27" s="19"/>
      <c r="AA27" s="19"/>
      <c r="AB27" s="14"/>
      <c r="AC27" s="14"/>
      <c r="AD27" s="14"/>
      <c r="AE27" s="14"/>
      <c r="AF27" s="14"/>
      <c r="AG27" s="14"/>
      <c r="AH27" s="14"/>
      <c r="AI27" s="19">
        <v>10000</v>
      </c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0</v>
      </c>
      <c r="D28" s="18"/>
      <c r="E28" s="38"/>
      <c r="F28" s="38"/>
      <c r="G28" s="38"/>
      <c r="H28" s="19"/>
      <c r="I28" s="19">
        <f>'[5]спец.фонд'!$I$28-'[4]спец.фонд'!$I$28</f>
        <v>0</v>
      </c>
      <c r="J28" s="14"/>
      <c r="K28" s="14"/>
      <c r="L28" s="19"/>
      <c r="M28" s="19">
        <f>'[5]спец.фонд'!$M$28-'[4]спец.фонд'!$M$28</f>
        <v>0</v>
      </c>
      <c r="N28" s="19"/>
      <c r="O28" s="19"/>
      <c r="P28" s="19"/>
      <c r="Q28" s="19"/>
      <c r="R28" s="33"/>
      <c r="S28" s="14"/>
      <c r="T28" s="19"/>
      <c r="U28" s="19"/>
      <c r="V28" s="19"/>
      <c r="W28" s="19"/>
      <c r="X28" s="19"/>
      <c r="Y28" s="19"/>
      <c r="Z28" s="19"/>
      <c r="AA28" s="19"/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0</v>
      </c>
      <c r="D29" s="18"/>
      <c r="E29" s="38"/>
      <c r="F29" s="38"/>
      <c r="G29" s="38"/>
      <c r="H29" s="19"/>
      <c r="I29" s="19">
        <f>'[5]спец.фонд'!$I$29-'[4]спец.фонд'!$I$29</f>
        <v>0</v>
      </c>
      <c r="J29" s="14"/>
      <c r="K29" s="14"/>
      <c r="L29" s="19"/>
      <c r="M29" s="19">
        <f>'[5]спец.фонд'!$M$29-'[4]спец.фонд'!$M$29</f>
        <v>0</v>
      </c>
      <c r="N29" s="19"/>
      <c r="O29" s="19"/>
      <c r="P29" s="19"/>
      <c r="Q29" s="19"/>
      <c r="R29" s="33"/>
      <c r="S29" s="14"/>
      <c r="T29" s="19"/>
      <c r="U29" s="19"/>
      <c r="V29" s="19"/>
      <c r="W29" s="19"/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0</v>
      </c>
      <c r="D30" s="18"/>
      <c r="E30" s="38"/>
      <c r="F30" s="38"/>
      <c r="G30" s="38"/>
      <c r="H30" s="19"/>
      <c r="I30" s="19">
        <f>'[5]спец.фонд'!$I$30-'[4]спец.фонд'!$I$30</f>
        <v>0</v>
      </c>
      <c r="J30" s="14"/>
      <c r="K30" s="14"/>
      <c r="L30" s="19"/>
      <c r="M30" s="19">
        <f>'[5]спец.фонд'!$M$30-'[4]спец.фонд'!$M$30</f>
        <v>0</v>
      </c>
      <c r="N30" s="19"/>
      <c r="O30" s="19"/>
      <c r="P30" s="19"/>
      <c r="Q30" s="19"/>
      <c r="R30" s="33"/>
      <c r="S30" s="14"/>
      <c r="T30" s="19"/>
      <c r="U30" s="19"/>
      <c r="V30" s="19"/>
      <c r="W30" s="19"/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4226.48</v>
      </c>
      <c r="D31" s="18"/>
      <c r="E31" s="38"/>
      <c r="F31" s="38"/>
      <c r="G31" s="38"/>
      <c r="H31" s="19"/>
      <c r="I31" s="19">
        <f>'[5]спец.фонд'!$I$31-'[4]спец.фонд'!$I$31</f>
        <v>0</v>
      </c>
      <c r="J31" s="14"/>
      <c r="K31" s="14"/>
      <c r="L31" s="19"/>
      <c r="M31" s="19">
        <f>'[5]спец.фонд'!$M$31-'[4]спец.фонд'!$M$31</f>
        <v>4226.48</v>
      </c>
      <c r="N31" s="19"/>
      <c r="O31" s="19"/>
      <c r="P31" s="19"/>
      <c r="Q31" s="19"/>
      <c r="R31" s="33"/>
      <c r="S31" s="14"/>
      <c r="T31" s="19"/>
      <c r="U31" s="19"/>
      <c r="V31" s="19"/>
      <c r="W31" s="19"/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0</v>
      </c>
      <c r="D32" s="18"/>
      <c r="E32" s="38"/>
      <c r="F32" s="38"/>
      <c r="G32" s="38"/>
      <c r="H32" s="19"/>
      <c r="I32" s="19">
        <f>'[5]спец.фонд'!$I$32-'[4]спец.фонд'!$I$32</f>
        <v>0</v>
      </c>
      <c r="J32" s="14"/>
      <c r="K32" s="14"/>
      <c r="L32" s="19"/>
      <c r="M32" s="19">
        <f>'[5]спец.фонд'!$M$32-'[4]спец.фонд'!$M$32</f>
        <v>0</v>
      </c>
      <c r="N32" s="19"/>
      <c r="O32" s="19"/>
      <c r="P32" s="19"/>
      <c r="Q32" s="19"/>
      <c r="R32" s="33"/>
      <c r="S32" s="14"/>
      <c r="T32" s="19"/>
      <c r="U32" s="19"/>
      <c r="V32" s="19"/>
      <c r="W32" s="19"/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0</v>
      </c>
      <c r="D33" s="18"/>
      <c r="E33" s="38"/>
      <c r="F33" s="38"/>
      <c r="G33" s="38"/>
      <c r="H33" s="19"/>
      <c r="I33" s="19">
        <f>'[5]спец.фонд'!$I$33-'[4]спец.фонд'!$I$33</f>
        <v>0</v>
      </c>
      <c r="J33" s="14"/>
      <c r="K33" s="14"/>
      <c r="L33" s="19"/>
      <c r="M33" s="19">
        <f>'[5]спец.фонд'!$M$33-'[4]спец.фонд'!$M$33</f>
        <v>0</v>
      </c>
      <c r="N33" s="19"/>
      <c r="O33" s="19"/>
      <c r="P33" s="19"/>
      <c r="Q33" s="19"/>
      <c r="R33" s="33"/>
      <c r="S33" s="14"/>
      <c r="T33" s="19"/>
      <c r="U33" s="19"/>
      <c r="V33" s="19"/>
      <c r="W33" s="19"/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 t="s">
        <v>55</v>
      </c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118702.59999999999</v>
      </c>
      <c r="D44" s="40">
        <f t="shared" si="3"/>
        <v>0</v>
      </c>
      <c r="E44" s="40">
        <f t="shared" si="3"/>
        <v>0</v>
      </c>
      <c r="F44" s="40">
        <f t="shared" si="3"/>
        <v>0</v>
      </c>
      <c r="G44" s="23">
        <f t="shared" si="3"/>
        <v>0</v>
      </c>
      <c r="H44" s="23">
        <f t="shared" si="3"/>
        <v>0</v>
      </c>
      <c r="I44" s="23">
        <f t="shared" si="3"/>
        <v>11500.5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97202.09999999999</v>
      </c>
      <c r="N44" s="23">
        <f t="shared" si="3"/>
        <v>0</v>
      </c>
      <c r="O44" s="40">
        <f t="shared" si="3"/>
        <v>0</v>
      </c>
      <c r="P44" s="40">
        <f t="shared" si="3"/>
        <v>0</v>
      </c>
      <c r="Q44" s="23">
        <f t="shared" si="3"/>
        <v>0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0</v>
      </c>
      <c r="V44" s="23">
        <f t="shared" si="3"/>
        <v>0</v>
      </c>
      <c r="W44" s="40">
        <f t="shared" si="3"/>
        <v>0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10000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AI65"/>
  <sheetViews>
    <sheetView view="pageBreakPreview" zoomScale="120" zoomScaleSheetLayoutView="120" zoomScalePageLayoutView="0" workbookViewId="0" topLeftCell="A1">
      <selection activeCell="A6" sqref="A6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60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644121.5399999998</v>
      </c>
      <c r="D9" s="18"/>
      <c r="E9" s="38">
        <f>'[6]субвенція'!$E$9+'[6]місц. бюджет'!$E$9-'[5]субвенція'!$E$9-'[5]місц. бюджет'!$E$9</f>
        <v>522114.87999999995</v>
      </c>
      <c r="F9" s="38"/>
      <c r="G9" s="38">
        <f>'[6]субвенція'!$G$9+'[6]місц. бюджет'!$G$9-'[5]субвенція'!$G$9-'[5]місц. бюджет'!$G$9</f>
        <v>115687.73999999996</v>
      </c>
      <c r="H9" s="19"/>
      <c r="I9" s="18">
        <f>'[6]місц. бюджет'!$I$9-'[5]місц. бюджет'!$I$9</f>
        <v>194.21</v>
      </c>
      <c r="J9" s="14"/>
      <c r="K9" s="14"/>
      <c r="L9" s="19"/>
      <c r="M9" s="19">
        <f>'[6]місц. бюджет'!$M$9-'[5]місц. бюджет'!$M$9</f>
        <v>1833.5500000000002</v>
      </c>
      <c r="N9" s="19"/>
      <c r="O9" s="19">
        <f>'[6]місц. бюджет'!$O$9-'[5]місц. бюджет'!$O$9</f>
        <v>1374.2099999999991</v>
      </c>
      <c r="P9" s="19"/>
      <c r="Q9" s="19">
        <f>'[6]місц. бюджет'!$Q$9-'[5]місц. бюджет'!$Q$9</f>
        <v>1272</v>
      </c>
      <c r="R9" s="33"/>
      <c r="S9" s="14"/>
      <c r="T9" s="19"/>
      <c r="U9" s="19">
        <f>'[6]місц. бюджет'!$U$9-'[5]місц. бюджет'!$U$9</f>
        <v>712.73</v>
      </c>
      <c r="V9" s="19"/>
      <c r="W9" s="19">
        <f>'[6]місц. бюджет'!$W$9-'[5]місц. бюджет'!$W$9</f>
        <v>932.2200000000003</v>
      </c>
      <c r="X9" s="19"/>
      <c r="Y9" s="19">
        <f>'[6]місц. бюджет'!$Y$9-'[5]місц. бюджет'!$Y$9</f>
        <v>0</v>
      </c>
      <c r="Z9" s="14"/>
      <c r="AA9" s="19">
        <f>'[6]місц. бюджет'!$AA$9-'[5]місц. бюджет'!$AA$9</f>
        <v>0</v>
      </c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927338.6700000002</v>
      </c>
      <c r="D10" s="18"/>
      <c r="E10" s="38">
        <f>'[6]субвенція'!$E$10+'[6]місц. бюджет'!$E$10-'[5]субвенція'!$E$10-'[5]місц. бюджет'!$E$10</f>
        <v>750884.6300000001</v>
      </c>
      <c r="F10" s="38"/>
      <c r="G10" s="38">
        <f>'[6]субвенція'!$G$10+'[6]місц. бюджет'!$G$10-'[5]субвенція'!$G$10-'[5]місц. бюджет'!$G$10</f>
        <v>166435.34000000003</v>
      </c>
      <c r="H10" s="19"/>
      <c r="I10" s="18">
        <f>'[6]місц. бюджет'!$I$10-'[5]місц. бюджет'!$I$10</f>
        <v>194.20000000000073</v>
      </c>
      <c r="J10" s="14"/>
      <c r="K10" s="14"/>
      <c r="L10" s="19"/>
      <c r="M10" s="19">
        <f>'[6]місц. бюджет'!$M$10-'[5]місц. бюджет'!$M$10</f>
        <v>3857.930000000002</v>
      </c>
      <c r="N10" s="19"/>
      <c r="O10" s="19">
        <f>'[6]місц. бюджет'!$O$10-'[5]місц. бюджет'!$O$10</f>
        <v>1374.2099999999991</v>
      </c>
      <c r="P10" s="19"/>
      <c r="Q10" s="19">
        <f>'[6]місц. бюджет'!$Q$10-'[5]місц. бюджет'!$Q$10</f>
        <v>210.00000000000023</v>
      </c>
      <c r="R10" s="33"/>
      <c r="S10" s="14"/>
      <c r="T10" s="19"/>
      <c r="U10" s="19">
        <f>'[6]місц. бюджет'!$U$10-'[5]місц. бюджет'!$U$10</f>
        <v>305.1399999999999</v>
      </c>
      <c r="V10" s="19"/>
      <c r="W10" s="19">
        <f>'[6]місц. бюджет'!$W$10-'[5]місц. бюджет'!$W$10</f>
        <v>4077.2199999999993</v>
      </c>
      <c r="X10" s="19"/>
      <c r="Y10" s="19">
        <f>'[6]місц. бюджет'!$Y$9-'[5]місц. бюджет'!$Y$9</f>
        <v>0</v>
      </c>
      <c r="Z10" s="14"/>
      <c r="AA10" s="19">
        <f>'[6]місц. бюджет'!$AA$10-'[5]місц. бюджет'!$AA$10</f>
        <v>0</v>
      </c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666981.7099999996</v>
      </c>
      <c r="D11" s="18"/>
      <c r="E11" s="38">
        <f>'[6]субвенція'!$E$11+'[6]місц. бюджет'!$E$11-'[5]субвенція'!$E$11-'[5]місц. бюджет'!$E$11</f>
        <v>537590.4099999997</v>
      </c>
      <c r="F11" s="38"/>
      <c r="G11" s="38">
        <f>'[6]субвенція'!$G$11+'[6]місц. бюджет'!$G$11-'[5]субвенція'!$G$11-'[5]місц. бюджет'!$G$11</f>
        <v>112673.75999999998</v>
      </c>
      <c r="H11" s="19"/>
      <c r="I11" s="18">
        <f>'[6]місц. бюджет'!$I$11-'[5]місц. бюджет'!$I$11</f>
        <v>194.2</v>
      </c>
      <c r="J11" s="14"/>
      <c r="K11" s="14"/>
      <c r="L11" s="19"/>
      <c r="M11" s="19">
        <f>'[6]місц. бюджет'!$M$11-'[5]місц. бюджет'!$M$11</f>
        <v>3027.6499999999996</v>
      </c>
      <c r="N11" s="19"/>
      <c r="O11" s="19">
        <f>'[6]місц. бюджет'!$O$11-'[5]місц. бюджет'!$O$11</f>
        <v>1630.75</v>
      </c>
      <c r="P11" s="19"/>
      <c r="Q11" s="19">
        <f>'[6]місц. бюджет'!$Q$11-'[5]місц. бюджет'!$Q$11</f>
        <v>5370.47</v>
      </c>
      <c r="R11" s="33"/>
      <c r="S11" s="14"/>
      <c r="T11" s="19"/>
      <c r="U11" s="19">
        <f>'[6]місц. бюджет'!$U$11-'[5]місц. бюджет'!$U$11</f>
        <v>745.2</v>
      </c>
      <c r="V11" s="19"/>
      <c r="W11" s="19">
        <f>'[6]місц. бюджет'!$W$11-'[5]місц. бюджет'!$W$11</f>
        <v>4522.369999999999</v>
      </c>
      <c r="X11" s="19"/>
      <c r="Y11" s="19">
        <f>'[6]місц. бюджет'!$Y$11-'[5]місц. бюджет'!$Y$11</f>
        <v>1226.9000000000233</v>
      </c>
      <c r="Z11" s="14"/>
      <c r="AA11" s="19">
        <f>'[6]місц. бюджет'!$AA$11-'[5]місц. бюджет'!$AA$11</f>
        <v>0</v>
      </c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326339.14</v>
      </c>
      <c r="D12" s="18"/>
      <c r="E12" s="38">
        <f>'[6]субвенція'!$E$12+'[6]місц. бюджет'!$E$12-'[5]субвенція'!$E$12-'[5]місц. бюджет'!$E$12</f>
        <v>261800.07</v>
      </c>
      <c r="F12" s="38"/>
      <c r="G12" s="38">
        <f>'[6]субвенція'!$G$12+'[6]місц. бюджет'!$G$12-'[5]субвенція'!$G$12-'[5]місц. бюджет'!$G$12</f>
        <v>54085.28</v>
      </c>
      <c r="H12" s="19"/>
      <c r="I12" s="18">
        <f>'[6]місц. бюджет'!$I$12-'[5]місц. бюджет'!$I$12</f>
        <v>194.20000000000073</v>
      </c>
      <c r="J12" s="14"/>
      <c r="K12" s="14"/>
      <c r="L12" s="19"/>
      <c r="M12" s="19">
        <f>'[6]місц. бюджет'!$M$12-'[5]місц. бюджет'!$M$12</f>
        <v>8771.2</v>
      </c>
      <c r="N12" s="19"/>
      <c r="O12" s="19">
        <f>'[6]місц. бюджет'!$O$12-'[5]місц. бюджет'!$O$12</f>
        <v>1374.2099999999991</v>
      </c>
      <c r="P12" s="19"/>
      <c r="Q12" s="19">
        <f>'[6]місц. бюджет'!$Q$12-'[5]місц. бюджет'!$Q$12</f>
        <v>0</v>
      </c>
      <c r="R12" s="33"/>
      <c r="S12" s="14"/>
      <c r="T12" s="19"/>
      <c r="U12" s="19">
        <f>'[6]місц. бюджет'!$U$12-'[5]місц. бюджет'!$U$12</f>
        <v>0</v>
      </c>
      <c r="V12" s="19"/>
      <c r="W12" s="19">
        <f>'[6]місц. бюджет'!$W$12-'[5]місц. бюджет'!$W$12</f>
        <v>90</v>
      </c>
      <c r="X12" s="19"/>
      <c r="Y12" s="19">
        <f>'[6]місц. бюджет'!$Y$12-'[5]місц. бюджет'!$Y$12</f>
        <v>24.179999999993015</v>
      </c>
      <c r="Z12" s="14"/>
      <c r="AA12" s="19">
        <f>'[6]місц. бюджет'!$AA$12-'[5]місц. бюджет'!$AA$12</f>
        <v>0</v>
      </c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9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456447.3999999999</v>
      </c>
      <c r="D14" s="39"/>
      <c r="E14" s="38">
        <f>'[6]субвенція'!$E$14+'[6]місц. бюджет'!$E$14-'[5]субвенція'!$E$14-'[5]місц. бюджет'!$E$14</f>
        <v>365908.0699999999</v>
      </c>
      <c r="F14" s="38"/>
      <c r="G14" s="38">
        <f>'[6]субвенція'!$G$14+'[6]місц. бюджет'!$G$14-'[5]субвенція'!$G$14-'[5]місц. бюджет'!$G$14</f>
        <v>81204.48</v>
      </c>
      <c r="H14" s="19"/>
      <c r="I14" s="18">
        <f>'[6]місц. бюджет'!$I$14-'[5]місц. бюджет'!$I$14</f>
        <v>194.2</v>
      </c>
      <c r="J14" s="14"/>
      <c r="K14" s="14"/>
      <c r="L14" s="19"/>
      <c r="M14" s="19">
        <f>'[6]місц. бюджет'!$M$14-'[5]місц. бюджет'!$M$14</f>
        <v>6352</v>
      </c>
      <c r="N14" s="19"/>
      <c r="O14" s="19">
        <f>'[6]місц. бюджет'!$O$14-'[5]місц. бюджет'!$O$14</f>
        <v>1374.2099999999991</v>
      </c>
      <c r="P14" s="19"/>
      <c r="Q14" s="19">
        <f>'[6]місц. бюджет'!$Q$14-'[5]місц. бюджет'!$Q$14</f>
        <v>0</v>
      </c>
      <c r="R14" s="33"/>
      <c r="S14" s="14"/>
      <c r="T14" s="19"/>
      <c r="U14" s="19">
        <f>'[6]місц. бюджет'!$U$14-'[5]місц. бюджет'!$U$14</f>
        <v>0</v>
      </c>
      <c r="V14" s="19"/>
      <c r="W14" s="19">
        <f>'[6]місц. бюджет'!$W$14-'[5]місц. бюджет'!$W$14</f>
        <v>1414.4399999999987</v>
      </c>
      <c r="X14" s="19"/>
      <c r="Y14" s="19">
        <f>'[6]місц. бюджет'!$Y$14-'[5]місц. бюджет'!$Y$14</f>
        <v>0</v>
      </c>
      <c r="Z14" s="19"/>
      <c r="AA14" s="19">
        <f>'[6]місц. бюджет'!$AA$14-'[5]місц. бюджет'!$AA$14</f>
        <v>0</v>
      </c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389082.42</v>
      </c>
      <c r="D15" s="39"/>
      <c r="E15" s="38">
        <f>'[6]субвенція'!$E$15+'[6]місц. бюджет'!$E$15-'[5]субвенція'!$E$15-'[5]місц. бюджет'!$E$15</f>
        <v>313832.33</v>
      </c>
      <c r="F15" s="38"/>
      <c r="G15" s="38">
        <f>'[6]субвенція'!$G$15+'[6]місц. бюджет'!$G$15-'[5]субвенція'!$G$15-'[5]місц. бюджет'!$G$15</f>
        <v>69369.63999999998</v>
      </c>
      <c r="H15" s="19"/>
      <c r="I15" s="18">
        <f>'[6]місц. бюджет'!$I$15-'[5]місц. бюджет'!$I$15</f>
        <v>194.2</v>
      </c>
      <c r="J15" s="14"/>
      <c r="K15" s="14"/>
      <c r="L15" s="19"/>
      <c r="M15" s="19">
        <f>'[6]місц. бюджет'!$M$15-'[5]місц. бюджет'!$M$15</f>
        <v>1806.1800000000003</v>
      </c>
      <c r="N15" s="19"/>
      <c r="O15" s="19">
        <f>'[6]місц. бюджет'!$O$15-'[5]місц. бюджет'!$O$15</f>
        <v>1374.2099999999991</v>
      </c>
      <c r="P15" s="19"/>
      <c r="Q15" s="19">
        <f>'[6]місц. бюджет'!$Q$15-'[5]місц. бюджет'!$Q$15</f>
        <v>0</v>
      </c>
      <c r="R15" s="33"/>
      <c r="S15" s="14"/>
      <c r="T15" s="19"/>
      <c r="U15" s="19">
        <f>'[6]місц. бюджет'!$U$15-'[5]місц. бюджет'!$U$15</f>
        <v>0</v>
      </c>
      <c r="V15" s="19"/>
      <c r="W15" s="19">
        <f>'[6]місц. бюджет'!$W$15-'[5]місц. бюджет'!$W$15</f>
        <v>2505.8600000000006</v>
      </c>
      <c r="X15" s="19"/>
      <c r="Y15" s="19">
        <f>'[6]місц. бюджет'!$Y$15-'[5]місц. бюджет'!$Y$15</f>
        <v>0</v>
      </c>
      <c r="Z15" s="19"/>
      <c r="AA15" s="19">
        <f>'[6]місц. бюджет'!$AA$15-'[5]місц. бюджет'!$AA$15</f>
        <v>0</v>
      </c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403773.7899999999</v>
      </c>
      <c r="D16" s="18"/>
      <c r="E16" s="38">
        <f>'[6]субвенція'!$E$16+'[6]місц. бюджет'!$E$16-'[5]субвенція'!$E$16-'[5]місц. бюджет'!$E$16</f>
        <v>325739.9999999999</v>
      </c>
      <c r="F16" s="38"/>
      <c r="G16" s="38">
        <f>'[6]субвенція'!$G$16+'[6]місц. бюджет'!$G$16-'[5]субвенція'!$G$16-'[5]місц. бюджет'!$G$16</f>
        <v>72589.36000000002</v>
      </c>
      <c r="H16" s="19"/>
      <c r="I16" s="18">
        <f>'[6]місц. бюджет'!$I$16-'[5]місц. бюджет'!$I$16</f>
        <v>194.2</v>
      </c>
      <c r="J16" s="14"/>
      <c r="K16" s="14"/>
      <c r="L16" s="19"/>
      <c r="M16" s="19">
        <f>'[6]місц. бюджет'!$M$16-'[5]місц. бюджет'!$M$16</f>
        <v>872.34</v>
      </c>
      <c r="N16" s="19"/>
      <c r="O16" s="19">
        <f>'[6]місц. бюджет'!$O$16-'[5]місц. бюджет'!$O$16</f>
        <v>1374.2099999999991</v>
      </c>
      <c r="P16" s="19"/>
      <c r="Q16" s="19">
        <f>'[6]місц. бюджет'!$Q$16-'[5]місц. бюджет'!$Q$16</f>
        <v>1640</v>
      </c>
      <c r="R16" s="33"/>
      <c r="S16" s="14"/>
      <c r="T16" s="19"/>
      <c r="U16" s="19">
        <f>'[6]місц. бюджет'!$U$16-'[5]місц. бюджет'!$U$16</f>
        <v>0</v>
      </c>
      <c r="V16" s="19"/>
      <c r="W16" s="19">
        <f>'[6]місц. бюджет'!$W$16-'[5]місц. бюджет'!$W$16</f>
        <v>1363.6800000000003</v>
      </c>
      <c r="X16" s="19"/>
      <c r="Y16" s="19">
        <f>'[6]місц. бюджет'!$Y$16-'[5]місц. бюджет'!$Y$16</f>
        <v>0</v>
      </c>
      <c r="Z16" s="19"/>
      <c r="AA16" s="19">
        <f>'[6]місц. бюджет'!$AA$16-'[5]місц. бюджет'!$AA$16</f>
        <v>0</v>
      </c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819442.81</v>
      </c>
      <c r="D17" s="18"/>
      <c r="E17" s="38">
        <f>'[6]субвенція'!$E$17+'[6]місц. бюджет'!$E$17-'[5]субвенція'!$E$17-'[5]місц. бюджет'!$E$17</f>
        <v>671193.0900000001</v>
      </c>
      <c r="F17" s="38"/>
      <c r="G17" s="38">
        <f>'[6]субвенція'!$G$17+'[6]місц. бюджет'!$G$17-'[5]субвенція'!$G$17-'[5]місц. бюджет'!$G$17</f>
        <v>143724.79</v>
      </c>
      <c r="H17" s="19"/>
      <c r="I17" s="18">
        <f>'[6]місц. бюджет'!$I$17-'[5]місц. бюджет'!$I$17</f>
        <v>194.2</v>
      </c>
      <c r="J17" s="14"/>
      <c r="K17" s="14"/>
      <c r="L17" s="19"/>
      <c r="M17" s="19">
        <f>'[6]місц. бюджет'!$M$17-'[5]місц. бюджет'!$M$17</f>
        <v>0</v>
      </c>
      <c r="N17" s="19"/>
      <c r="O17" s="19">
        <f>'[6]місц. бюджет'!$O$17-'[5]місц. бюджет'!$O$17</f>
        <v>1374.2099999999991</v>
      </c>
      <c r="P17" s="35"/>
      <c r="Q17" s="19">
        <f>'[6]місц. бюджет'!$Q$17-'[5]місц. бюджет'!$Q$17</f>
        <v>183</v>
      </c>
      <c r="R17" s="33"/>
      <c r="S17" s="14"/>
      <c r="T17" s="19"/>
      <c r="U17" s="19">
        <f>'[6]місц. бюджет'!$U$17-'[5]місц. бюджет'!$U$17</f>
        <v>0</v>
      </c>
      <c r="V17" s="19"/>
      <c r="W17" s="19">
        <f>'[6]місц. бюджет'!$W$17-'[5]місц. бюджет'!$W$17</f>
        <v>2773.5200000000004</v>
      </c>
      <c r="X17" s="19"/>
      <c r="Y17" s="19">
        <f>'[6]місц. бюджет'!$Y$17-'[5]місц. бюджет'!$Y$17</f>
        <v>0</v>
      </c>
      <c r="Z17" s="19"/>
      <c r="AA17" s="19">
        <f>'[6]місц. бюджет'!$AA$17-'[5]місц. бюджет'!$AA$17</f>
        <v>0</v>
      </c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471798.62</v>
      </c>
      <c r="D19" s="18"/>
      <c r="E19" s="38">
        <f>'[6]субвенція'!$E$19+'[6]місц. бюджет'!$E$19-'[5]субвенція'!$E$19-'[5]місц. бюджет'!$E$19</f>
        <v>373500.24</v>
      </c>
      <c r="F19" s="38"/>
      <c r="G19" s="38">
        <f>'[6]субвенція'!$G$19+'[6]місц. бюджет'!$G$19-'[5]субвенція'!$G$19-'[5]місц. бюджет'!$G$19</f>
        <v>83278.26999999996</v>
      </c>
      <c r="H19" s="19"/>
      <c r="I19" s="18">
        <f>'[6]місц. бюджет'!$I$19-'[5]місц. бюджет'!$I$19</f>
        <v>194.20000000000073</v>
      </c>
      <c r="J19" s="14"/>
      <c r="K19" s="14"/>
      <c r="L19" s="19"/>
      <c r="M19" s="19">
        <f>'[6]місц. бюджет'!$M$19-'[5]місц. бюджет'!$M$19</f>
        <v>11801.420000000002</v>
      </c>
      <c r="N19" s="19"/>
      <c r="O19" s="19">
        <f>'[6]місц. бюджет'!$O$19-'[5]місц. бюджет'!$O$19</f>
        <v>1374.2099999999991</v>
      </c>
      <c r="P19" s="19"/>
      <c r="Q19" s="18">
        <f>'[6]місц. бюджет'!$Q$19-'[5]місц. бюджет'!$Q$19</f>
        <v>0</v>
      </c>
      <c r="R19" s="33"/>
      <c r="S19" s="14"/>
      <c r="T19" s="19"/>
      <c r="U19" s="19">
        <f>'[6]місц. бюджет'!$U$19-'[5]місц. бюджет'!$U$19</f>
        <v>0</v>
      </c>
      <c r="V19" s="19"/>
      <c r="W19" s="19">
        <f>'[6]місц. бюджет'!$W$19-'[5]місц. бюджет'!$W$19</f>
        <v>1303.6900000000005</v>
      </c>
      <c r="X19" s="19"/>
      <c r="Y19" s="19">
        <f>'[6]місц. бюджет'!$Y$19-'[5]місц. бюджет'!$Y$19</f>
        <v>346.59000000001106</v>
      </c>
      <c r="Z19" s="19"/>
      <c r="AA19" s="19">
        <f>'[6]місц. бюджет'!$AA$19-'[5]місц. бюджет'!$AA$19</f>
        <v>0</v>
      </c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385609.1800000001</v>
      </c>
      <c r="D20" s="18"/>
      <c r="E20" s="38">
        <f>'[6]субвенція'!$E$20+'[6]місц. бюджет'!$E$20-'[5]субвенція'!$E$20-'[5]місц. бюджет'!$E$20</f>
        <v>326266.6700000001</v>
      </c>
      <c r="F20" s="38"/>
      <c r="G20" s="38">
        <f>'[6]субвенція'!$G$20+'[6]місц. бюджет'!$G$20-'[5]субвенція'!$G$20-'[5]місц. бюджет'!$G$20</f>
        <v>57224.929999999986</v>
      </c>
      <c r="H20" s="19"/>
      <c r="I20" s="18">
        <f>'[6]місц. бюджет'!$I$20-'[5]місц. бюджет'!$I$20</f>
        <v>194.2</v>
      </c>
      <c r="J20" s="14"/>
      <c r="K20" s="14"/>
      <c r="L20" s="19"/>
      <c r="M20" s="19">
        <f>'[6]місц. бюджет'!$M$20-'[5]місц. бюджет'!$M$20</f>
        <v>0</v>
      </c>
      <c r="N20" s="19"/>
      <c r="O20" s="19">
        <f>'[6]місц. бюджет'!$O$20-'[5]місц. бюджет'!$O$20</f>
        <v>1374.2099999999991</v>
      </c>
      <c r="P20" s="19"/>
      <c r="Q20" s="19">
        <f>'[6]місц. бюджет'!$Q$20-'[5]місц. бюджет'!$Q$20</f>
        <v>0</v>
      </c>
      <c r="R20" s="33"/>
      <c r="S20" s="14"/>
      <c r="T20" s="19"/>
      <c r="U20" s="19">
        <f>'[6]місц. бюджет'!$U$20-'[5]місц. бюджет'!$U$20</f>
        <v>0</v>
      </c>
      <c r="V20" s="19"/>
      <c r="W20" s="19">
        <f>'[6]місц. бюджет'!$W$20-'[5]місц. бюджет'!$W$20</f>
        <v>549.1700000000001</v>
      </c>
      <c r="X20" s="19"/>
      <c r="Y20" s="19">
        <f>'[6]місц. бюджет'!$Y$9-'[5]місц. бюджет'!$Y$9</f>
        <v>0</v>
      </c>
      <c r="Z20" s="19"/>
      <c r="AA20" s="19">
        <f>'[6]місц. бюджет'!$AA$20-'[5]місц. бюджет'!$AA$20</f>
        <v>0</v>
      </c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306124.59</v>
      </c>
      <c r="D21" s="18"/>
      <c r="E21" s="38">
        <f>'[6]субвенція'!$E$21+'[6]місц. бюджет'!$E$21-'[5]субвенція'!$E$21-'[5]місц. бюджет'!$E$21</f>
        <v>247771.82</v>
      </c>
      <c r="F21" s="38"/>
      <c r="G21" s="38">
        <f>'[6]субвенція'!$G$21+'[6]місц. бюджет'!$G$21-'[5]субвенція'!$G$21-'[5]місц. бюджет'!$G$21</f>
        <v>55002.42000000001</v>
      </c>
      <c r="H21" s="19"/>
      <c r="I21" s="18">
        <f>'[6]місц. бюджет'!$I$21-'[5]місц. бюджет'!$I$21</f>
        <v>194.2</v>
      </c>
      <c r="J21" s="14"/>
      <c r="K21" s="14"/>
      <c r="L21" s="19"/>
      <c r="M21" s="19">
        <f>'[6]місц. бюджет'!$M$21-'[5]місц. бюджет'!$M$21</f>
        <v>1108.1800000000003</v>
      </c>
      <c r="N21" s="19"/>
      <c r="O21" s="19">
        <f>'[6]місц. бюджет'!$O$21-'[5]місц. бюджет'!$O$21</f>
        <v>1374.2099999999991</v>
      </c>
      <c r="P21" s="19"/>
      <c r="Q21" s="19">
        <f>'[6]місц. бюджет'!$Q$21-'[5]місц. бюджет'!$Q$21</f>
        <v>0</v>
      </c>
      <c r="R21" s="33"/>
      <c r="S21" s="14"/>
      <c r="T21" s="19"/>
      <c r="U21" s="19">
        <f>'[6]місц. бюджет'!$U$21-'[5]місц. бюджет'!$U$21</f>
        <v>0</v>
      </c>
      <c r="V21" s="19"/>
      <c r="W21" s="19">
        <f>'[6]місц. бюджет'!$W$21-'[5]місц. бюджет'!$W$21</f>
        <v>673.7599999999984</v>
      </c>
      <c r="X21" s="19"/>
      <c r="Y21" s="19">
        <f>'[6]місц. бюджет'!$Y$9-'[5]місц. бюджет'!$Y$9</f>
        <v>0</v>
      </c>
      <c r="Z21" s="19"/>
      <c r="AA21" s="19">
        <f>'[6]місц. бюджет'!$AA$21-'[5]місц. бюджет'!$AA$21</f>
        <v>0</v>
      </c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160291.53000000012</v>
      </c>
      <c r="D22" s="18"/>
      <c r="E22" s="38">
        <f>'[6]субвенція'!$E$22+'[6]місц. бюджет'!$E$22-'[5]субвенція'!$E$22-'[5]місц. бюджет'!$E$22</f>
        <v>127486.34000000008</v>
      </c>
      <c r="F22" s="38"/>
      <c r="G22" s="38">
        <f>'[6]субвенція'!$G$22+'[6]місц. бюджет'!$G$22-'[5]субвенція'!$G$22-'[5]місц. бюджет'!$G$22</f>
        <v>28151.64</v>
      </c>
      <c r="H22" s="19"/>
      <c r="I22" s="18">
        <f>'[6]місц. бюджет'!$I$22-'[5]місц. бюджет'!$I$22</f>
        <v>194.2</v>
      </c>
      <c r="J22" s="14"/>
      <c r="K22" s="14"/>
      <c r="L22" s="19"/>
      <c r="M22" s="19">
        <f>'[6]місц. бюджет'!$M$22-'[5]місц. бюджет'!$M$22</f>
        <v>3085.1399999999994</v>
      </c>
      <c r="N22" s="19"/>
      <c r="O22" s="19">
        <f>'[6]місц. бюджет'!$O$22-'[5]місц. бюджет'!$O$22</f>
        <v>1374.2099999999991</v>
      </c>
      <c r="P22" s="19"/>
      <c r="Q22" s="19">
        <f>'[6]місц. бюджет'!$Q$22-'[5]місц. бюджет'!$Q$22</f>
        <v>0</v>
      </c>
      <c r="R22" s="33"/>
      <c r="S22" s="14"/>
      <c r="T22" s="19"/>
      <c r="U22" s="19">
        <f>'[6]місц. бюджет'!$U$22-'[5]місц. бюджет'!$U$22</f>
        <v>0</v>
      </c>
      <c r="V22" s="19"/>
      <c r="W22" s="19">
        <f>'[6]місц. бюджет'!$W$22-'[5]місц. бюджет'!$W$22</f>
        <v>0</v>
      </c>
      <c r="X22" s="19"/>
      <c r="Y22" s="19">
        <f>'[6]місц. бюджет'!$Y$9-'[5]місц. бюджет'!$Y$9</f>
        <v>0</v>
      </c>
      <c r="Z22" s="19"/>
      <c r="AA22" s="19">
        <f>'[6]місц. бюджет'!$AA$9-'[5]місц. бюджет'!$AA$9</f>
        <v>0</v>
      </c>
      <c r="AB22" s="14"/>
      <c r="AC22" s="14"/>
      <c r="AD22" s="14"/>
      <c r="AE22" s="14"/>
      <c r="AF22" s="14"/>
      <c r="AG22" s="14"/>
      <c r="AH22" s="14"/>
      <c r="AI22" s="14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446438.44000000006</v>
      </c>
      <c r="D23" s="18"/>
      <c r="E23" s="38">
        <f>'[6]субвенція'!$E$23+'[6]місц. бюджет'!$E$23-'[5]субвенція'!$E$23-'[5]місц. бюджет'!$E$23</f>
        <v>353314.41000000003</v>
      </c>
      <c r="F23" s="38"/>
      <c r="G23" s="38">
        <f>'[6]субвенція'!$G$23+'[6]місц. бюджет'!$G$23-'[5]субвенція'!$G$23-'[5]місц. бюджет'!$G$23</f>
        <v>77393.75000000001</v>
      </c>
      <c r="H23" s="19"/>
      <c r="I23" s="18">
        <f>'[6]місц. бюджет'!$I$23-'[5]місц. бюджет'!$I$23</f>
        <v>194.2</v>
      </c>
      <c r="J23" s="14"/>
      <c r="K23" s="14"/>
      <c r="L23" s="19"/>
      <c r="M23" s="19">
        <f>'[6]місц. бюджет'!$M$23-'[5]місц. бюджет'!$M$23</f>
        <v>12551.289999999997</v>
      </c>
      <c r="N23" s="19"/>
      <c r="O23" s="19">
        <f>'[6]місц. бюджет'!$O$23-'[5]місц. бюджет'!$O$23</f>
        <v>1374.2099999999991</v>
      </c>
      <c r="P23" s="19"/>
      <c r="Q23" s="19">
        <f>'[6]місц. бюджет'!$Q$23-'[5]місц. бюджет'!$Q$23</f>
        <v>0</v>
      </c>
      <c r="R23" s="33"/>
      <c r="S23" s="14"/>
      <c r="T23" s="19"/>
      <c r="U23" s="19">
        <f>'[6]місц. бюджет'!$U$23-'[5]місц. бюджет'!$U$23</f>
        <v>0</v>
      </c>
      <c r="V23" s="19"/>
      <c r="W23" s="19">
        <f>'[6]місц. бюджет'!$W$23-'[5]місц. бюджет'!$W$23</f>
        <v>1610.5800000000017</v>
      </c>
      <c r="X23" s="19"/>
      <c r="Y23" s="19">
        <f>'[6]місц. бюджет'!$Y$9-'[5]місц. бюджет'!$Y$9</f>
        <v>0</v>
      </c>
      <c r="Z23" s="19"/>
      <c r="AA23" s="19">
        <f>'[6]місц. бюджет'!$AA$9-'[5]місц. бюджет'!$AA$9</f>
        <v>0</v>
      </c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281071.63999999996</v>
      </c>
      <c r="D24" s="18"/>
      <c r="E24" s="38">
        <f>'[6]субвенція'!$E$24+'[6]місц. бюджет'!$E$24-'[5]субвенція'!$E$24-'[5]місц. бюджет'!$E$24</f>
        <v>229360.21999999994</v>
      </c>
      <c r="F24" s="38"/>
      <c r="G24" s="38">
        <f>'[6]субвенція'!$G$24+'[6]місц. бюджет'!$G$24-'[5]субвенція'!$G$24-'[5]місц. бюджет'!$G$24</f>
        <v>50143.009999999995</v>
      </c>
      <c r="H24" s="19"/>
      <c r="I24" s="18">
        <f>'[6]місц. бюджет'!$I$24-'[5]місц. бюджет'!$I$24</f>
        <v>194.2</v>
      </c>
      <c r="J24" s="14"/>
      <c r="K24" s="14"/>
      <c r="L24" s="19"/>
      <c r="M24" s="19">
        <f>'[6]місц. бюджет'!$M$24-'[5]місц. бюджет'!$M$24</f>
        <v>0</v>
      </c>
      <c r="N24" s="19"/>
      <c r="O24" s="19">
        <f>'[6]місц. бюджет'!$O$24-'[5]місц. бюджет'!$O$24</f>
        <v>1374.2099999999991</v>
      </c>
      <c r="P24" s="19"/>
      <c r="Q24" s="19">
        <f>'[6]місц. бюджет'!$Q$24-'[5]місц. бюджет'!$Q$24</f>
        <v>0</v>
      </c>
      <c r="R24" s="33"/>
      <c r="S24" s="14"/>
      <c r="T24" s="19"/>
      <c r="U24" s="19">
        <f>'[6]місц. бюджет'!$U$24-'[5]місц. бюджет'!$U$24</f>
        <v>0</v>
      </c>
      <c r="V24" s="19"/>
      <c r="W24" s="19">
        <f>'[6]місц. бюджет'!$W$24-'[5]місц. бюджет'!$W$24</f>
        <v>0</v>
      </c>
      <c r="X24" s="19"/>
      <c r="Y24" s="19">
        <f>'[6]місц. бюджет'!$Y$9-'[5]місц. бюджет'!$Y$9</f>
        <v>0</v>
      </c>
      <c r="Z24" s="19"/>
      <c r="AA24" s="19">
        <f>'[6]місц. бюджет'!$AA$9-'[5]місц. бюджет'!$AA$9</f>
        <v>0</v>
      </c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285672.93999999994</v>
      </c>
      <c r="D25" s="18"/>
      <c r="E25" s="38">
        <f>'[6]субвенція'!$E$25+'[6]місц. бюджет'!$E$25-'[5]субвенція'!$E$25-'[5]місц. бюджет'!$E$25</f>
        <v>233948.14999999997</v>
      </c>
      <c r="F25" s="38"/>
      <c r="G25" s="38">
        <f>'[6]субвенція'!$G$25+'[6]місц. бюджет'!$G$25-'[5]субвенція'!$G$25-'[5]місц. бюджет'!$G$25</f>
        <v>49754.52999999997</v>
      </c>
      <c r="H25" s="19"/>
      <c r="I25" s="18">
        <f>'[6]місц. бюджет'!$I$25-'[5]місц. бюджет'!$I$25</f>
        <v>194.2</v>
      </c>
      <c r="J25" s="14"/>
      <c r="K25" s="14"/>
      <c r="L25" s="19"/>
      <c r="M25" s="19">
        <f>'[6]місц. бюджет'!$M$25-'[5]місц. бюджет'!$M$25</f>
        <v>401.85000000000014</v>
      </c>
      <c r="N25" s="19"/>
      <c r="O25" s="19">
        <f>'[6]місц. бюджет'!$O$25-'[5]місц. бюджет'!$O$25</f>
        <v>1374.2099999999991</v>
      </c>
      <c r="P25" s="19"/>
      <c r="Q25" s="19">
        <f>'[6]місц. бюджет'!$Q$25-'[5]місц. бюджет'!$Q$25</f>
        <v>0</v>
      </c>
      <c r="R25" s="33"/>
      <c r="S25" s="14"/>
      <c r="T25" s="19"/>
      <c r="U25" s="19">
        <f>'[6]місц. бюджет'!$U$25-'[5]місц. бюджет'!$U$25</f>
        <v>0</v>
      </c>
      <c r="V25" s="19"/>
      <c r="W25" s="19">
        <f>'[6]місц. бюджет'!$W$25-'[5]місц. бюджет'!$W$25</f>
        <v>0</v>
      </c>
      <c r="X25" s="19"/>
      <c r="Y25" s="19">
        <f>'[6]місц. бюджет'!$Y$9-'[5]місц. бюджет'!$Y$9</f>
        <v>0</v>
      </c>
      <c r="Z25" s="19"/>
      <c r="AA25" s="19">
        <f>'[6]місц. бюджет'!$AA$9-'[5]місц. бюджет'!$AA$9</f>
        <v>0</v>
      </c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189963.88999999998</v>
      </c>
      <c r="D26" s="18"/>
      <c r="E26" s="38">
        <f>'[6]субвенція'!$E$26+'[6]місц. бюджет'!$E$26-'[5]субвенція'!$E$26-'[5]місц. бюджет'!$E$26</f>
        <v>155157.66999999998</v>
      </c>
      <c r="F26" s="38"/>
      <c r="G26" s="38">
        <f>'[6]субвенція'!$G$26+'[6]місц. бюджет'!$G$26-'[5]субвенція'!$G$26-'[5]місц. бюджет'!$G$26</f>
        <v>31368.460000000003</v>
      </c>
      <c r="H26" s="19"/>
      <c r="I26" s="18">
        <f>'[6]місц. бюджет'!$I$26-'[5]місц. бюджет'!$I$26</f>
        <v>194.2</v>
      </c>
      <c r="J26" s="14"/>
      <c r="K26" s="14"/>
      <c r="L26" s="19"/>
      <c r="M26" s="19">
        <f>'[6]місц. бюджет'!$M$26-'[5]місц. бюджет'!$M$26</f>
        <v>1735.5099999999998</v>
      </c>
      <c r="N26" s="19"/>
      <c r="O26" s="19">
        <f>'[6]місц. бюджет'!$O$26-'[5]місц. бюджет'!$O$26</f>
        <v>1374.2099999999991</v>
      </c>
      <c r="P26" s="19"/>
      <c r="Q26" s="19">
        <f>'[6]місц. бюджет'!$Q$26-'[5]місц. бюджет'!$Q$26</f>
        <v>0</v>
      </c>
      <c r="R26" s="33"/>
      <c r="S26" s="14"/>
      <c r="T26" s="19"/>
      <c r="U26" s="19">
        <f>'[6]місц. бюджет'!$U$26-'[5]місц. бюджет'!$U$26</f>
        <v>0</v>
      </c>
      <c r="V26" s="19"/>
      <c r="W26" s="19">
        <f>'[6]місц. бюджет'!$W$26-'[5]місц. бюджет'!$W$26</f>
        <v>133.83999999999992</v>
      </c>
      <c r="X26" s="19"/>
      <c r="Y26" s="19">
        <f>'[6]місц. бюджет'!$Y$9-'[5]місц. бюджет'!$Y$9</f>
        <v>0</v>
      </c>
      <c r="Z26" s="19"/>
      <c r="AA26" s="19">
        <f>'[6]місц. бюджет'!$AA$9-'[5]місц. бюджет'!$AA$9</f>
        <v>0</v>
      </c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151448.72</v>
      </c>
      <c r="D27" s="39"/>
      <c r="E27" s="38">
        <f>'[6]субвенція'!$E$27+'[6]місц. бюджет'!$E$27-'[5]субвенція'!$E$27-'[5]місц. бюджет'!$E$27</f>
        <v>122866.72</v>
      </c>
      <c r="F27" s="38"/>
      <c r="G27" s="38">
        <f>'[6]субвенція'!$G$27+'[6]місц. бюджет'!$G$27-'[5]субвенція'!$G$27-'[5]місц. бюджет'!$G$27</f>
        <v>26732.09</v>
      </c>
      <c r="H27" s="19"/>
      <c r="I27" s="18">
        <f>'[6]місц. бюджет'!$I$27-'[5]місц. бюджет'!$I$27</f>
        <v>194.2</v>
      </c>
      <c r="J27" s="14"/>
      <c r="K27" s="14"/>
      <c r="L27" s="19"/>
      <c r="M27" s="19">
        <f>'[6]місц. бюджет'!$M$27-'[5]місц. бюджет'!$M$27</f>
        <v>0</v>
      </c>
      <c r="N27" s="19"/>
      <c r="O27" s="19">
        <f>'[6]місц. бюджет'!$O$27-'[5]місц. бюджет'!$O$27</f>
        <v>1374.2099999999991</v>
      </c>
      <c r="P27" s="19"/>
      <c r="Q27" s="19">
        <f>'[6]місц. бюджет'!$Q$27-'[5]місц. бюджет'!$Q$27</f>
        <v>0</v>
      </c>
      <c r="R27" s="33"/>
      <c r="S27" s="14"/>
      <c r="T27" s="19"/>
      <c r="U27" s="19">
        <f>'[6]місц. бюджет'!$U$27-'[5]місц. бюджет'!$U$27</f>
        <v>0</v>
      </c>
      <c r="V27" s="19"/>
      <c r="W27" s="19">
        <f>'[6]місц. бюджет'!$W$27-'[5]місц. бюджет'!$W$27</f>
        <v>281.5</v>
      </c>
      <c r="X27" s="19"/>
      <c r="Y27" s="19">
        <f>'[6]місц. бюджет'!$Y$9-'[5]місц. бюджет'!$Y$9</f>
        <v>0</v>
      </c>
      <c r="Z27" s="19"/>
      <c r="AA27" s="19">
        <f>'[6]місц. бюджет'!$AA$9-'[5]місц. бюджет'!$AA$9</f>
        <v>0</v>
      </c>
      <c r="AB27" s="14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220687.67000000007</v>
      </c>
      <c r="D28" s="18"/>
      <c r="E28" s="38">
        <f>'[6]субвенція'!$E$28+'[6]місц. бюджет'!$E$28-'[5]субвенція'!$E$28-'[5]місц. бюджет'!$E$28</f>
        <v>179162.88000000006</v>
      </c>
      <c r="F28" s="38"/>
      <c r="G28" s="38">
        <f>'[6]субвенція'!$G$28+'[6]місц. бюджет'!$G$28-'[5]субвенція'!$G$28-'[5]місц. бюджет'!$G$28</f>
        <v>39956.380000000005</v>
      </c>
      <c r="H28" s="19"/>
      <c r="I28" s="18">
        <f>'[6]місц. бюджет'!$I$28-'[5]місц. бюджет'!$I$28</f>
        <v>194.2</v>
      </c>
      <c r="J28" s="14"/>
      <c r="K28" s="14"/>
      <c r="L28" s="19"/>
      <c r="M28" s="19">
        <f>'[6]місц. бюджет'!$M$28-'[5]місц. бюджет'!$M$28</f>
        <v>0</v>
      </c>
      <c r="N28" s="19"/>
      <c r="O28" s="19">
        <f>'[6]місц. бюджет'!$O$28-'[5]місц. бюджет'!$O$28</f>
        <v>1374.2099999999991</v>
      </c>
      <c r="P28" s="19"/>
      <c r="Q28" s="18">
        <f>'[6]місц. бюджет'!$Q$28-'[5]місц. бюджет'!$Q$28</f>
        <v>0</v>
      </c>
      <c r="R28" s="33"/>
      <c r="S28" s="14"/>
      <c r="T28" s="19"/>
      <c r="U28" s="19">
        <f>'[6]місц. бюджет'!$U$28-'[5]місц. бюджет'!$U$28</f>
        <v>0</v>
      </c>
      <c r="V28" s="19"/>
      <c r="W28" s="19">
        <f>'[6]місц. бюджет'!$W$28-'[5]місц. бюджет'!$W$28</f>
        <v>0</v>
      </c>
      <c r="X28" s="19"/>
      <c r="Y28" s="19">
        <f>'[6]місц. бюджет'!$Y$9-'[5]місц. бюджет'!$Y$9</f>
        <v>0</v>
      </c>
      <c r="Z28" s="19"/>
      <c r="AA28" s="19">
        <f>'[6]місц. бюджет'!$AA$9-'[5]місц. бюджет'!$AA$9</f>
        <v>0</v>
      </c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295155.18000000005</v>
      </c>
      <c r="D29" s="18"/>
      <c r="E29" s="38">
        <f>'[6]субвенція'!$E$29+'[6]місц. бюджет'!$E$29-'[5]субвенція'!$E$29-'[5]місц. бюджет'!$E$29</f>
        <v>242809.86000000004</v>
      </c>
      <c r="F29" s="38"/>
      <c r="G29" s="38">
        <f>'[6]субвенція'!$G$29+'[6]місц. бюджет'!$G$29-'[5]субвенція'!$G$29-'[5]місц. бюджет'!$G$29</f>
        <v>50776.91</v>
      </c>
      <c r="H29" s="19"/>
      <c r="I29" s="18">
        <f>'[6]місц. бюджет'!$I$29-'[5]місц. бюджет'!$I$29</f>
        <v>194.2</v>
      </c>
      <c r="J29" s="14"/>
      <c r="K29" s="14"/>
      <c r="L29" s="19"/>
      <c r="M29" s="19">
        <f>'[6]місц. бюджет'!$M$29-'[5]місц. бюджет'!$M$29</f>
        <v>0</v>
      </c>
      <c r="N29" s="19"/>
      <c r="O29" s="19">
        <f>'[6]місц. бюджет'!$O$29-'[5]місц. бюджет'!$O$29</f>
        <v>1374.2099999999991</v>
      </c>
      <c r="P29" s="19"/>
      <c r="Q29" s="19">
        <f>'[6]місц. бюджет'!$Q$29-'[5]місц. бюджет'!$Q$29</f>
        <v>0</v>
      </c>
      <c r="R29" s="33"/>
      <c r="S29" s="14"/>
      <c r="T29" s="19"/>
      <c r="U29" s="19">
        <f>'[6]місц. бюджет'!$U$29-'[5]місц. бюджет'!$U$29</f>
        <v>0</v>
      </c>
      <c r="V29" s="19"/>
      <c r="W29" s="19">
        <f>'[6]місц. бюджет'!$W$29-'[5]місц. бюджет'!$W$29</f>
        <v>0</v>
      </c>
      <c r="X29" s="19"/>
      <c r="Y29" s="19">
        <f>'[6]місц. бюджет'!$Y$9-'[5]місц. бюджет'!$Y$9</f>
        <v>0</v>
      </c>
      <c r="Z29" s="19"/>
      <c r="AA29" s="19">
        <f>'[6]місц. бюджет'!$AA$9-'[5]місц. бюджет'!$AA$9</f>
        <v>0</v>
      </c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243060.58999999988</v>
      </c>
      <c r="D30" s="18"/>
      <c r="E30" s="38">
        <f>'[6]субвенція'!$E$30+'[6]місц. бюджет'!$E$30-'[5]субвенція'!$E$30-'[5]місц. бюджет'!$E$30</f>
        <v>195589.3399999999</v>
      </c>
      <c r="F30" s="38"/>
      <c r="G30" s="38">
        <f>'[6]субвенція'!$G$30+'[6]місц. бюджет'!$G$30-'[5]субвенція'!$G$30-'[5]місц. бюджет'!$G$30</f>
        <v>40580.65999999999</v>
      </c>
      <c r="H30" s="19"/>
      <c r="I30" s="18">
        <f>'[6]місц. бюджет'!$I$30-'[5]місц. бюджет'!$I$30</f>
        <v>194.2</v>
      </c>
      <c r="J30" s="14"/>
      <c r="K30" s="14"/>
      <c r="L30" s="19"/>
      <c r="M30" s="19">
        <f>'[6]місц. бюджет'!$M$30-'[5]місц. бюджет'!$M$30</f>
        <v>1840.2800000000007</v>
      </c>
      <c r="N30" s="19"/>
      <c r="O30" s="19">
        <f>'[6]місц. бюджет'!$O$30-'[5]місц. бюджет'!$O$30</f>
        <v>1374.2099999999991</v>
      </c>
      <c r="P30" s="19"/>
      <c r="Q30" s="19">
        <f>'[6]місц. бюджет'!$Q$30-'[5]місц. бюджет'!$Q$30</f>
        <v>0</v>
      </c>
      <c r="R30" s="33"/>
      <c r="S30" s="14"/>
      <c r="T30" s="19"/>
      <c r="U30" s="19">
        <f>'[6]місц. бюджет'!$U$30-'[5]місц. бюджет'!$U$30</f>
        <v>0</v>
      </c>
      <c r="V30" s="19"/>
      <c r="W30" s="19">
        <f>'[6]місц. бюджет'!$W$30-'[5]місц. бюджет'!$W$30</f>
        <v>3481.8999999999996</v>
      </c>
      <c r="X30" s="19"/>
      <c r="Y30" s="19">
        <f>'[6]місц. бюджет'!$Y$9-'[5]місц. бюджет'!$Y$9</f>
        <v>0</v>
      </c>
      <c r="Z30" s="19"/>
      <c r="AA30" s="19">
        <f>'[6]місц. бюджет'!$AA$9-'[5]місц. бюджет'!$AA$9</f>
        <v>0</v>
      </c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188679.53999999998</v>
      </c>
      <c r="D31" s="18"/>
      <c r="E31" s="38">
        <f>'[6]субвенція'!$E$31+'[6]місц. бюджет'!$E$31-'[5]субвенція'!$E$31-'[5]місц. бюджет'!$E$31</f>
        <v>153073.83</v>
      </c>
      <c r="F31" s="38"/>
      <c r="G31" s="38">
        <f>'[6]субвенція'!$G$31+'[6]місц. бюджет'!$G$31-'[5]субвенція'!$G$31-'[5]місц. бюджет'!$G$31</f>
        <v>33549.259999999995</v>
      </c>
      <c r="H31" s="19"/>
      <c r="I31" s="18">
        <f>'[6]місц. бюджет'!$I$31-'[5]місц. бюджет'!$I$31</f>
        <v>194.2</v>
      </c>
      <c r="J31" s="14"/>
      <c r="K31" s="14"/>
      <c r="L31" s="19"/>
      <c r="M31" s="19">
        <f>'[6]місц. бюджет'!$M$31-'[5]місц. бюджет'!$M$31</f>
        <v>488.03999999999996</v>
      </c>
      <c r="N31" s="19"/>
      <c r="O31" s="19">
        <f>'[6]місц. бюджет'!$O$31-'[5]місц. бюджет'!$O$31</f>
        <v>1374.2099999999991</v>
      </c>
      <c r="P31" s="19"/>
      <c r="Q31" s="19">
        <f>'[6]місц. бюджет'!$Q$31-'[5]місц. бюджет'!$Q$31</f>
        <v>0</v>
      </c>
      <c r="R31" s="33"/>
      <c r="S31" s="14"/>
      <c r="T31" s="19"/>
      <c r="U31" s="19">
        <f>'[6]місц. бюджет'!$U$31-'[5]місц. бюджет'!$U$31</f>
        <v>0</v>
      </c>
      <c r="V31" s="19"/>
      <c r="W31" s="19">
        <f>'[6]місц. бюджет'!$W$31-'[5]місц. бюджет'!$W$31</f>
        <v>0</v>
      </c>
      <c r="X31" s="19"/>
      <c r="Y31" s="19">
        <f>'[6]місц. бюджет'!$Y$9-'[5]місц. бюджет'!$Y$9</f>
        <v>0</v>
      </c>
      <c r="Z31" s="19"/>
      <c r="AA31" s="19">
        <f>'[6]місц. бюджет'!$AA$9-'[5]місц. бюджет'!$AA$9</f>
        <v>0</v>
      </c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21190.5</v>
      </c>
      <c r="D32" s="18"/>
      <c r="E32" s="38">
        <f>'[6]субвенція'!$E$32+'[6]місц. бюджет'!$E$32-'[5]субвенція'!$E$32-'[5]місц. бюджет'!$E$32</f>
        <v>17265.91</v>
      </c>
      <c r="F32" s="38"/>
      <c r="G32" s="38">
        <f>'[6]субвенція'!$G$32+'[6]місц. бюджет'!$G$32-'[5]субвенція'!$G$32-'[5]місц. бюджет'!$G$32</f>
        <v>3924.5899999999992</v>
      </c>
      <c r="H32" s="19"/>
      <c r="I32" s="18">
        <f>'[6]місц. бюджет'!$I$32-'[5]місц. бюджет'!$I$32</f>
        <v>0</v>
      </c>
      <c r="J32" s="14"/>
      <c r="K32" s="14"/>
      <c r="L32" s="19"/>
      <c r="M32" s="19">
        <f>'[6]місц. бюджет'!$M$32-'[5]місц. бюджет'!$M$32</f>
        <v>0</v>
      </c>
      <c r="N32" s="19"/>
      <c r="O32" s="19">
        <f>'[6]місц. бюджет'!$O$32-'[5]місц. бюджет'!$O$32</f>
        <v>0</v>
      </c>
      <c r="P32" s="19"/>
      <c r="Q32" s="19">
        <f>'[6]місц. бюджет'!$Q$32-'[5]місц. бюджет'!$Q$32</f>
        <v>0</v>
      </c>
      <c r="R32" s="33"/>
      <c r="S32" s="14"/>
      <c r="T32" s="19"/>
      <c r="U32" s="19">
        <f>'[6]місц. бюджет'!$U$32-'[5]місц. бюджет'!$U$32</f>
        <v>0</v>
      </c>
      <c r="V32" s="19"/>
      <c r="W32" s="19">
        <f>'[6]місц. бюджет'!$W$32-'[5]місц. бюджет'!$W$32</f>
        <v>0</v>
      </c>
      <c r="X32" s="19"/>
      <c r="Y32" s="19">
        <f>'[6]місц. бюджет'!$Y$9-'[5]місц. бюджет'!$Y$9</f>
        <v>0</v>
      </c>
      <c r="Z32" s="19"/>
      <c r="AA32" s="19">
        <f>'[6]місц. бюджет'!$AA$9-'[5]місц. бюджет'!$AA$9</f>
        <v>0</v>
      </c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89653.75999999998</v>
      </c>
      <c r="D33" s="18"/>
      <c r="E33" s="38">
        <f>'[6]субвенція'!$E$33+'[6]місц. бюджет'!$E$33-'[5]субвенція'!$E$33-'[5]місц. бюджет'!$E$33</f>
        <v>73049.43999999997</v>
      </c>
      <c r="F33" s="38"/>
      <c r="G33" s="38">
        <f>'[6]субвенція'!$G$33+'[6]місц. бюджет'!$G$33-'[5]субвенція'!$G$33-'[5]місц. бюджет'!$G$33</f>
        <v>16604.32</v>
      </c>
      <c r="H33" s="19"/>
      <c r="I33" s="18">
        <f>'[6]місц. бюджет'!$I$33-'[5]місц. бюджет'!$I$33</f>
        <v>0</v>
      </c>
      <c r="J33" s="14"/>
      <c r="K33" s="14"/>
      <c r="L33" s="19"/>
      <c r="M33" s="19">
        <f>'[6]місц. бюджет'!$M$33-'[5]місц. бюджет'!$M$33</f>
        <v>0</v>
      </c>
      <c r="N33" s="19"/>
      <c r="O33" s="19">
        <f>'[6]місц. бюджет'!$O$33-'[5]місц. бюджет'!$O$33</f>
        <v>0</v>
      </c>
      <c r="P33" s="19"/>
      <c r="Q33" s="19">
        <f>'[6]місц. бюджет'!$Q$33-'[5]місц. бюджет'!$Q$33</f>
        <v>0</v>
      </c>
      <c r="R33" s="33"/>
      <c r="S33" s="14"/>
      <c r="T33" s="19"/>
      <c r="U33" s="19">
        <f>'[6]місц. бюджет'!$U$33-'[5]місц. бюджет'!$U$33</f>
        <v>0</v>
      </c>
      <c r="V33" s="19"/>
      <c r="W33" s="19">
        <f>'[6]місц. бюджет'!$W$33-'[5]місц. бюджет'!$W$33</f>
        <v>0</v>
      </c>
      <c r="X33" s="19"/>
      <c r="Y33" s="19">
        <f>'[6]місц. бюджет'!$Y$9-'[5]місц. бюджет'!$Y$9</f>
        <v>0</v>
      </c>
      <c r="Z33" s="19"/>
      <c r="AA33" s="19">
        <f>'[6]місц. бюджет'!$AA$9-'[5]місц. бюджет'!$AA$9</f>
        <v>0</v>
      </c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8370374.269999999</v>
      </c>
      <c r="D44" s="40">
        <f t="shared" si="3"/>
        <v>0</v>
      </c>
      <c r="E44" s="40">
        <f t="shared" si="3"/>
        <v>6779686.98</v>
      </c>
      <c r="F44" s="40">
        <f t="shared" si="3"/>
        <v>0</v>
      </c>
      <c r="G44" s="23">
        <f t="shared" si="3"/>
        <v>1460211.61</v>
      </c>
      <c r="H44" s="23">
        <f t="shared" si="3"/>
        <v>0</v>
      </c>
      <c r="I44" s="23">
        <f t="shared" si="3"/>
        <v>4078.2100000000005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59532.560000000005</v>
      </c>
      <c r="N44" s="23">
        <f t="shared" si="3"/>
        <v>0</v>
      </c>
      <c r="O44" s="40">
        <f t="shared" si="3"/>
        <v>29114.949999999983</v>
      </c>
      <c r="P44" s="40">
        <f t="shared" si="3"/>
        <v>0</v>
      </c>
      <c r="Q44" s="23">
        <f t="shared" si="3"/>
        <v>8675.470000000001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1763.07</v>
      </c>
      <c r="V44" s="23">
        <f t="shared" si="3"/>
        <v>0</v>
      </c>
      <c r="W44" s="40">
        <f t="shared" si="3"/>
        <v>25713.75</v>
      </c>
      <c r="X44" s="23">
        <f t="shared" si="3"/>
        <v>0</v>
      </c>
      <c r="Y44" s="23">
        <f t="shared" si="3"/>
        <v>1597.6700000000274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65"/>
  <sheetViews>
    <sheetView view="pageBreakPreview" zoomScale="120" zoomScaleSheetLayoutView="120" zoomScalePageLayoutView="0" workbookViewId="0" topLeftCell="I1">
      <selection activeCell="T6" sqref="T6:U6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60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 t="s">
        <v>56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2998</v>
      </c>
      <c r="D9" s="18"/>
      <c r="E9" s="38"/>
      <c r="F9" s="38"/>
      <c r="G9" s="38"/>
      <c r="H9" s="19"/>
      <c r="I9" s="19"/>
      <c r="J9" s="14"/>
      <c r="K9" s="14"/>
      <c r="L9" s="19"/>
      <c r="M9" s="19">
        <f>'[6]спец.фонд'!$M$9-'[5]спец.фонд'!$M$9</f>
        <v>2998</v>
      </c>
      <c r="N9" s="19"/>
      <c r="O9" s="19"/>
      <c r="P9" s="19"/>
      <c r="Q9" s="19"/>
      <c r="R9" s="33"/>
      <c r="S9" s="14"/>
      <c r="T9" s="19"/>
      <c r="U9" s="19"/>
      <c r="V9" s="19"/>
      <c r="W9" s="19"/>
      <c r="X9" s="19"/>
      <c r="Y9" s="19"/>
      <c r="Z9" s="14"/>
      <c r="AA9" s="14"/>
      <c r="AB9" s="14"/>
      <c r="AC9" s="14"/>
      <c r="AD9" s="14"/>
      <c r="AE9" s="14"/>
      <c r="AF9" s="14"/>
      <c r="AG9" s="14"/>
      <c r="AH9" s="14"/>
      <c r="AI9" s="14">
        <f>'[6]спец.фонд'!$AI$9-'[5]спец.фонд'!$AI$9</f>
        <v>0</v>
      </c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20826.34</v>
      </c>
      <c r="D10" s="18"/>
      <c r="E10" s="38"/>
      <c r="F10" s="38"/>
      <c r="G10" s="38"/>
      <c r="H10" s="19"/>
      <c r="I10" s="19">
        <f>'[6]спец.фонд'!$I$10-'[5]спец.фонд'!$I$10</f>
        <v>1305.3400000000001</v>
      </c>
      <c r="J10" s="14"/>
      <c r="K10" s="14"/>
      <c r="L10" s="19"/>
      <c r="M10" s="19">
        <f>'[6]спец.фонд'!$M$10-'[5]спец.фонд'!$M$10</f>
        <v>19521</v>
      </c>
      <c r="N10" s="19"/>
      <c r="O10" s="19"/>
      <c r="P10" s="19"/>
      <c r="Q10" s="19"/>
      <c r="R10" s="33"/>
      <c r="S10" s="14"/>
      <c r="T10" s="19"/>
      <c r="U10" s="19"/>
      <c r="V10" s="19"/>
      <c r="W10" s="19"/>
      <c r="X10" s="19"/>
      <c r="Y10" s="19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12241.409999999996</v>
      </c>
      <c r="D11" s="18"/>
      <c r="E11" s="38"/>
      <c r="F11" s="38"/>
      <c r="G11" s="38"/>
      <c r="H11" s="19"/>
      <c r="I11" s="19"/>
      <c r="J11" s="14"/>
      <c r="K11" s="14"/>
      <c r="L11" s="19"/>
      <c r="M11" s="19">
        <f>'[6]спец.фонд'!$M$11-'[5]спец.фонд'!$M$11</f>
        <v>12241.409999999996</v>
      </c>
      <c r="N11" s="19"/>
      <c r="O11" s="19"/>
      <c r="P11" s="19"/>
      <c r="Q11" s="19"/>
      <c r="R11" s="33"/>
      <c r="S11" s="14"/>
      <c r="T11" s="19"/>
      <c r="U11" s="19"/>
      <c r="V11" s="19"/>
      <c r="W11" s="19"/>
      <c r="X11" s="19"/>
      <c r="Y11" s="19"/>
      <c r="Z11" s="14"/>
      <c r="AA11" s="14"/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0</v>
      </c>
      <c r="D12" s="18"/>
      <c r="E12" s="38"/>
      <c r="F12" s="38"/>
      <c r="G12" s="38"/>
      <c r="H12" s="19"/>
      <c r="I12" s="19"/>
      <c r="J12" s="14"/>
      <c r="K12" s="14"/>
      <c r="L12" s="19"/>
      <c r="M12" s="19">
        <f>'[6]спец.фонд'!$M$12-'[5]спец.фонд'!$M$12</f>
        <v>0</v>
      </c>
      <c r="N12" s="19"/>
      <c r="O12" s="19"/>
      <c r="P12" s="19"/>
      <c r="Q12" s="19"/>
      <c r="R12" s="33"/>
      <c r="S12" s="14"/>
      <c r="T12" s="19"/>
      <c r="U12" s="19"/>
      <c r="V12" s="19"/>
      <c r="W12" s="19"/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15272</v>
      </c>
      <c r="D14" s="39"/>
      <c r="E14" s="38"/>
      <c r="F14" s="38"/>
      <c r="G14" s="38"/>
      <c r="H14" s="19"/>
      <c r="I14" s="19"/>
      <c r="J14" s="14"/>
      <c r="K14" s="14"/>
      <c r="L14" s="19"/>
      <c r="M14" s="19">
        <f>'[6]спец.фонд'!$M$14-'[5]спец.фонд'!$M$14</f>
        <v>15272</v>
      </c>
      <c r="N14" s="19"/>
      <c r="O14" s="19"/>
      <c r="P14" s="19"/>
      <c r="Q14" s="19"/>
      <c r="R14" s="33"/>
      <c r="S14" s="14"/>
      <c r="T14" s="19"/>
      <c r="U14" s="19"/>
      <c r="V14" s="19"/>
      <c r="W14" s="19"/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16517.579999999998</v>
      </c>
      <c r="D15" s="39"/>
      <c r="E15" s="38"/>
      <c r="F15" s="38"/>
      <c r="G15" s="38"/>
      <c r="H15" s="19"/>
      <c r="I15" s="19"/>
      <c r="J15" s="14"/>
      <c r="K15" s="14"/>
      <c r="L15" s="19"/>
      <c r="M15" s="19">
        <f>'[6]спец.фонд'!$M$15-'[5]спец.фонд'!$M$15</f>
        <v>16517.579999999998</v>
      </c>
      <c r="N15" s="19"/>
      <c r="O15" s="19"/>
      <c r="P15" s="19"/>
      <c r="Q15" s="19"/>
      <c r="R15" s="33"/>
      <c r="S15" s="14"/>
      <c r="T15" s="19"/>
      <c r="U15" s="19"/>
      <c r="V15" s="19"/>
      <c r="W15" s="19"/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18625.950000000004</v>
      </c>
      <c r="D16" s="18"/>
      <c r="E16" s="38"/>
      <c r="F16" s="38"/>
      <c r="G16" s="38"/>
      <c r="H16" s="19"/>
      <c r="I16" s="19"/>
      <c r="J16" s="14"/>
      <c r="K16" s="14"/>
      <c r="L16" s="19"/>
      <c r="M16" s="19">
        <f>'[6]спец.фонд'!$M$16-'[5]спец.фонд'!$M$16</f>
        <v>18625.950000000004</v>
      </c>
      <c r="N16" s="19"/>
      <c r="O16" s="19"/>
      <c r="P16" s="19"/>
      <c r="Q16" s="19"/>
      <c r="R16" s="33"/>
      <c r="S16" s="14"/>
      <c r="T16" s="19"/>
      <c r="U16" s="19"/>
      <c r="V16" s="19"/>
      <c r="W16" s="19"/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0</v>
      </c>
      <c r="D17" s="18"/>
      <c r="E17" s="38"/>
      <c r="F17" s="38"/>
      <c r="G17" s="38"/>
      <c r="H17" s="19"/>
      <c r="I17" s="19"/>
      <c r="J17" s="14"/>
      <c r="K17" s="14"/>
      <c r="L17" s="19"/>
      <c r="M17" s="19">
        <f>'[6]спец.фонд'!$M$17-'[5]спец.фонд'!$M$17</f>
        <v>0</v>
      </c>
      <c r="N17" s="19"/>
      <c r="O17" s="19"/>
      <c r="P17" s="35"/>
      <c r="Q17" s="19"/>
      <c r="R17" s="33"/>
      <c r="S17" s="14"/>
      <c r="T17" s="19"/>
      <c r="U17" s="19"/>
      <c r="V17" s="19"/>
      <c r="W17" s="19"/>
      <c r="X17" s="19"/>
      <c r="Y17" s="19"/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0</v>
      </c>
      <c r="D19" s="18"/>
      <c r="E19" s="38"/>
      <c r="F19" s="38"/>
      <c r="G19" s="38"/>
      <c r="H19" s="19"/>
      <c r="I19" s="19"/>
      <c r="J19" s="14"/>
      <c r="K19" s="14"/>
      <c r="L19" s="19"/>
      <c r="M19" s="19">
        <f>'[6]спец.фонд'!$M$19-'[5]спец.фонд'!$M$19</f>
        <v>0</v>
      </c>
      <c r="N19" s="19"/>
      <c r="O19" s="19"/>
      <c r="P19" s="19"/>
      <c r="Q19" s="19"/>
      <c r="R19" s="33"/>
      <c r="S19" s="14"/>
      <c r="T19" s="19"/>
      <c r="U19" s="19"/>
      <c r="V19" s="19"/>
      <c r="W19" s="19"/>
      <c r="X19" s="19"/>
      <c r="Y19" s="19"/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0</v>
      </c>
      <c r="D20" s="18"/>
      <c r="E20" s="38"/>
      <c r="F20" s="38"/>
      <c r="G20" s="38"/>
      <c r="H20" s="19"/>
      <c r="I20" s="19"/>
      <c r="J20" s="14"/>
      <c r="K20" s="14"/>
      <c r="L20" s="19"/>
      <c r="M20" s="19">
        <f>'[6]спец.фонд'!$M$20-'[5]спец.фонд'!$M$20</f>
        <v>0</v>
      </c>
      <c r="N20" s="19"/>
      <c r="O20" s="19"/>
      <c r="P20" s="19"/>
      <c r="Q20" s="19"/>
      <c r="R20" s="33"/>
      <c r="S20" s="14"/>
      <c r="T20" s="19"/>
      <c r="U20" s="19"/>
      <c r="V20" s="19"/>
      <c r="W20" s="19"/>
      <c r="X20" s="19"/>
      <c r="Y20" s="19"/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0</v>
      </c>
      <c r="D21" s="18"/>
      <c r="E21" s="38"/>
      <c r="F21" s="38"/>
      <c r="G21" s="38"/>
      <c r="H21" s="19"/>
      <c r="I21" s="19"/>
      <c r="J21" s="14"/>
      <c r="K21" s="14"/>
      <c r="L21" s="19"/>
      <c r="M21" s="19">
        <f>'[6]спец.фонд'!$M$21-'[5]спец.фонд'!$M$21</f>
        <v>0</v>
      </c>
      <c r="N21" s="19"/>
      <c r="O21" s="19"/>
      <c r="P21" s="19"/>
      <c r="Q21" s="19"/>
      <c r="R21" s="33"/>
      <c r="S21" s="14"/>
      <c r="T21" s="19"/>
      <c r="U21" s="19"/>
      <c r="V21" s="19"/>
      <c r="W21" s="19"/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224332.78</v>
      </c>
      <c r="D22" s="18"/>
      <c r="E22" s="38"/>
      <c r="F22" s="38"/>
      <c r="G22" s="38"/>
      <c r="H22" s="19"/>
      <c r="I22" s="19"/>
      <c r="J22" s="14"/>
      <c r="K22" s="14"/>
      <c r="L22" s="19"/>
      <c r="M22" s="19">
        <f>'[6]спец.фонд'!$M$22-'[5]спец.фонд'!$M$22</f>
        <v>6850.34</v>
      </c>
      <c r="N22" s="19"/>
      <c r="O22" s="19"/>
      <c r="P22" s="19"/>
      <c r="Q22" s="19"/>
      <c r="R22" s="33"/>
      <c r="S22" s="14"/>
      <c r="T22" s="19"/>
      <c r="U22" s="19"/>
      <c r="V22" s="19"/>
      <c r="W22" s="19"/>
      <c r="X22" s="19"/>
      <c r="Y22" s="19"/>
      <c r="Z22" s="19"/>
      <c r="AA22" s="19"/>
      <c r="AB22" s="14"/>
      <c r="AC22" s="14"/>
      <c r="AD22" s="14"/>
      <c r="AE22" s="14"/>
      <c r="AF22" s="14"/>
      <c r="AG22" s="14"/>
      <c r="AH22" s="14"/>
      <c r="AI22" s="19">
        <v>217482.44</v>
      </c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16532.15</v>
      </c>
      <c r="D23" s="18"/>
      <c r="E23" s="38"/>
      <c r="F23" s="38"/>
      <c r="G23" s="38"/>
      <c r="H23" s="19"/>
      <c r="I23" s="19"/>
      <c r="J23" s="14"/>
      <c r="K23" s="14"/>
      <c r="L23" s="19"/>
      <c r="M23" s="19">
        <f>'[6]спец.фонд'!$M$23-'[5]спец.фонд'!$M$23</f>
        <v>16532.15</v>
      </c>
      <c r="N23" s="19"/>
      <c r="O23" s="19"/>
      <c r="P23" s="19"/>
      <c r="Q23" s="19"/>
      <c r="R23" s="33"/>
      <c r="S23" s="14"/>
      <c r="T23" s="19"/>
      <c r="U23" s="19"/>
      <c r="V23" s="19"/>
      <c r="W23" s="19"/>
      <c r="X23" s="19"/>
      <c r="Y23" s="19"/>
      <c r="Z23" s="19"/>
      <c r="AA23" s="19"/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11828.650000000001</v>
      </c>
      <c r="D24" s="18"/>
      <c r="E24" s="38"/>
      <c r="F24" s="38"/>
      <c r="G24" s="38"/>
      <c r="H24" s="19"/>
      <c r="I24" s="19"/>
      <c r="J24" s="14"/>
      <c r="K24" s="14"/>
      <c r="L24" s="19"/>
      <c r="M24" s="19">
        <f>'[6]спец.фонд'!$M$24-'[5]спец.фонд'!$M$24</f>
        <v>11828.650000000001</v>
      </c>
      <c r="N24" s="19"/>
      <c r="O24" s="19"/>
      <c r="P24" s="19"/>
      <c r="Q24" s="19"/>
      <c r="R24" s="33"/>
      <c r="S24" s="14"/>
      <c r="T24" s="19"/>
      <c r="U24" s="19"/>
      <c r="V24" s="19"/>
      <c r="W24" s="19"/>
      <c r="X24" s="19"/>
      <c r="Y24" s="19"/>
      <c r="Z24" s="19"/>
      <c r="AA24" s="19"/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13825</v>
      </c>
      <c r="D25" s="18"/>
      <c r="E25" s="38"/>
      <c r="F25" s="38"/>
      <c r="G25" s="38"/>
      <c r="H25" s="19"/>
      <c r="I25" s="19"/>
      <c r="J25" s="14"/>
      <c r="K25" s="14"/>
      <c r="L25" s="19"/>
      <c r="M25" s="19">
        <f>'[6]спец.фонд'!$M$25-'[5]спец.фонд'!$M$25</f>
        <v>13825</v>
      </c>
      <c r="N25" s="19"/>
      <c r="O25" s="19"/>
      <c r="P25" s="19"/>
      <c r="Q25" s="19"/>
      <c r="R25" s="33"/>
      <c r="S25" s="14"/>
      <c r="T25" s="19"/>
      <c r="U25" s="19"/>
      <c r="V25" s="19"/>
      <c r="W25" s="19"/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7468.57</v>
      </c>
      <c r="D26" s="18"/>
      <c r="E26" s="38"/>
      <c r="F26" s="38"/>
      <c r="G26" s="38"/>
      <c r="H26" s="19"/>
      <c r="I26" s="19"/>
      <c r="J26" s="14"/>
      <c r="K26" s="14"/>
      <c r="L26" s="19"/>
      <c r="M26" s="19">
        <f>'[6]спец.фонд'!$M$26-'[5]спец.фонд'!$M$26</f>
        <v>7468.57</v>
      </c>
      <c r="N26" s="19"/>
      <c r="O26" s="19"/>
      <c r="P26" s="19"/>
      <c r="Q26" s="19"/>
      <c r="R26" s="33"/>
      <c r="S26" s="14"/>
      <c r="T26" s="19"/>
      <c r="U26" s="19"/>
      <c r="V26" s="19"/>
      <c r="W26" s="19"/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0</v>
      </c>
      <c r="D27" s="39"/>
      <c r="E27" s="38"/>
      <c r="F27" s="38"/>
      <c r="G27" s="38"/>
      <c r="H27" s="19"/>
      <c r="I27" s="19"/>
      <c r="J27" s="14"/>
      <c r="K27" s="14"/>
      <c r="L27" s="19"/>
      <c r="M27" s="19">
        <f>'[6]спец.фонд'!$M$27-'[5]спец.фонд'!$M$27</f>
        <v>0</v>
      </c>
      <c r="N27" s="19"/>
      <c r="O27" s="19"/>
      <c r="P27" s="19"/>
      <c r="Q27" s="19"/>
      <c r="R27" s="33"/>
      <c r="S27" s="14"/>
      <c r="T27" s="19"/>
      <c r="U27" s="19"/>
      <c r="V27" s="19"/>
      <c r="W27" s="19"/>
      <c r="X27" s="19"/>
      <c r="Y27" s="19"/>
      <c r="Z27" s="19"/>
      <c r="AA27" s="19"/>
      <c r="AB27" s="14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0</v>
      </c>
      <c r="D28" s="18"/>
      <c r="E28" s="38"/>
      <c r="F28" s="38"/>
      <c r="G28" s="38"/>
      <c r="H28" s="19"/>
      <c r="I28" s="19"/>
      <c r="J28" s="14"/>
      <c r="K28" s="14"/>
      <c r="L28" s="19"/>
      <c r="M28" s="19">
        <f>'[6]спец.фонд'!$M$28-'[5]спец.фонд'!$M$28</f>
        <v>0</v>
      </c>
      <c r="N28" s="19"/>
      <c r="O28" s="19"/>
      <c r="P28" s="19"/>
      <c r="Q28" s="19"/>
      <c r="R28" s="33"/>
      <c r="S28" s="14"/>
      <c r="T28" s="19"/>
      <c r="U28" s="19"/>
      <c r="V28" s="19"/>
      <c r="W28" s="19"/>
      <c r="X28" s="19"/>
      <c r="Y28" s="19"/>
      <c r="Z28" s="19"/>
      <c r="AA28" s="19"/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0</v>
      </c>
      <c r="D29" s="18"/>
      <c r="E29" s="38"/>
      <c r="F29" s="38"/>
      <c r="G29" s="38"/>
      <c r="H29" s="19"/>
      <c r="I29" s="19"/>
      <c r="J29" s="14"/>
      <c r="K29" s="14"/>
      <c r="L29" s="19"/>
      <c r="M29" s="19">
        <f>'[6]спец.фонд'!$M$29-'[5]спец.фонд'!$M$29</f>
        <v>0</v>
      </c>
      <c r="N29" s="19"/>
      <c r="O29" s="19"/>
      <c r="P29" s="19"/>
      <c r="Q29" s="19"/>
      <c r="R29" s="33"/>
      <c r="S29" s="14"/>
      <c r="T29" s="19"/>
      <c r="U29" s="19"/>
      <c r="V29" s="19"/>
      <c r="W29" s="19"/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0</v>
      </c>
      <c r="D30" s="18"/>
      <c r="E30" s="38"/>
      <c r="F30" s="38"/>
      <c r="G30" s="38"/>
      <c r="H30" s="19"/>
      <c r="I30" s="19"/>
      <c r="J30" s="14"/>
      <c r="K30" s="14"/>
      <c r="L30" s="19"/>
      <c r="M30" s="19">
        <f>'[6]спец.фонд'!$M$30-'[5]спец.фонд'!$M$30</f>
        <v>0</v>
      </c>
      <c r="N30" s="19"/>
      <c r="O30" s="19"/>
      <c r="P30" s="19"/>
      <c r="Q30" s="19"/>
      <c r="R30" s="33"/>
      <c r="S30" s="14"/>
      <c r="T30" s="19"/>
      <c r="U30" s="19"/>
      <c r="V30" s="19"/>
      <c r="W30" s="19"/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31756.64</v>
      </c>
      <c r="D31" s="18"/>
      <c r="E31" s="38"/>
      <c r="F31" s="38"/>
      <c r="G31" s="38"/>
      <c r="H31" s="19"/>
      <c r="I31" s="19"/>
      <c r="J31" s="14"/>
      <c r="K31" s="14"/>
      <c r="L31" s="19"/>
      <c r="M31" s="19">
        <f>'[6]спец.фонд'!$M$31-'[5]спец.фонд'!$M$31</f>
        <v>5766.639999999999</v>
      </c>
      <c r="N31" s="19"/>
      <c r="O31" s="19"/>
      <c r="P31" s="19"/>
      <c r="Q31" s="19"/>
      <c r="R31" s="33"/>
      <c r="S31" s="14"/>
      <c r="T31" s="19"/>
      <c r="U31" s="19"/>
      <c r="V31" s="19"/>
      <c r="W31" s="19"/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19">
        <v>25990</v>
      </c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0</v>
      </c>
      <c r="D32" s="18"/>
      <c r="E32" s="38"/>
      <c r="F32" s="38"/>
      <c r="G32" s="38"/>
      <c r="H32" s="19"/>
      <c r="I32" s="19"/>
      <c r="J32" s="14"/>
      <c r="K32" s="14"/>
      <c r="L32" s="19"/>
      <c r="M32" s="19">
        <f>'[6]спец.фонд'!$M$32-'[5]спец.фонд'!$M$32</f>
        <v>0</v>
      </c>
      <c r="N32" s="19"/>
      <c r="O32" s="19"/>
      <c r="P32" s="19"/>
      <c r="Q32" s="19"/>
      <c r="R32" s="33"/>
      <c r="S32" s="14"/>
      <c r="T32" s="19"/>
      <c r="U32" s="19"/>
      <c r="V32" s="19"/>
      <c r="W32" s="19"/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0</v>
      </c>
      <c r="D33" s="18"/>
      <c r="E33" s="38"/>
      <c r="F33" s="38"/>
      <c r="G33" s="38"/>
      <c r="H33" s="19"/>
      <c r="I33" s="19"/>
      <c r="J33" s="14"/>
      <c r="K33" s="14"/>
      <c r="L33" s="19"/>
      <c r="M33" s="19">
        <f>'[6]спец.фонд'!$M$33-'[5]спец.фонд'!$M$33</f>
        <v>0</v>
      </c>
      <c r="N33" s="19"/>
      <c r="O33" s="19"/>
      <c r="P33" s="19"/>
      <c r="Q33" s="19"/>
      <c r="R33" s="33"/>
      <c r="S33" s="14"/>
      <c r="T33" s="19"/>
      <c r="U33" s="19"/>
      <c r="V33" s="19"/>
      <c r="W33" s="19"/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392225.07000000007</v>
      </c>
      <c r="D44" s="40">
        <f t="shared" si="3"/>
        <v>0</v>
      </c>
      <c r="E44" s="40">
        <f t="shared" si="3"/>
        <v>0</v>
      </c>
      <c r="F44" s="40">
        <f t="shared" si="3"/>
        <v>0</v>
      </c>
      <c r="G44" s="23">
        <f t="shared" si="3"/>
        <v>0</v>
      </c>
      <c r="H44" s="23">
        <f t="shared" si="3"/>
        <v>0</v>
      </c>
      <c r="I44" s="23">
        <f t="shared" si="3"/>
        <v>1305.3400000000001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147447.28999999998</v>
      </c>
      <c r="N44" s="23">
        <f t="shared" si="3"/>
        <v>0</v>
      </c>
      <c r="O44" s="40">
        <f t="shared" si="3"/>
        <v>0</v>
      </c>
      <c r="P44" s="40">
        <f t="shared" si="3"/>
        <v>0</v>
      </c>
      <c r="Q44" s="23">
        <f t="shared" si="3"/>
        <v>0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0</v>
      </c>
      <c r="V44" s="23">
        <f t="shared" si="3"/>
        <v>0</v>
      </c>
      <c r="W44" s="40">
        <f t="shared" si="3"/>
        <v>0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243472.44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AI65"/>
  <sheetViews>
    <sheetView view="pageBreakPreview" zoomScale="120" zoomScaleSheetLayoutView="12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194711.62000000002</v>
      </c>
      <c r="D9" s="18"/>
      <c r="E9" s="38">
        <f>'[7]субвенція'!$E$9+'[7]місц. бюджет'!$E$9-'[6]субвенція'!$E$9-'[6]місц. бюджет'!$E$9</f>
        <v>160392.84999999998</v>
      </c>
      <c r="F9" s="38"/>
      <c r="G9" s="38">
        <f>'[7]субвенція'!$G$9+'[7]місц. бюджет'!$G$9-'[6]субвенція'!$G$9-'[6]місц. бюджет'!$G$9</f>
        <v>31083.780000000013</v>
      </c>
      <c r="H9" s="19"/>
      <c r="I9" s="18">
        <f>'[7]місц. бюджет'!$I$9-'[6]місц. бюджет'!$I$9</f>
        <v>0</v>
      </c>
      <c r="J9" s="14"/>
      <c r="K9" s="14"/>
      <c r="L9" s="19"/>
      <c r="M9" s="19">
        <f>'[7]місц. бюджет'!$M$9-'[6]місц. бюджет'!$M$9</f>
        <v>0</v>
      </c>
      <c r="N9" s="19"/>
      <c r="O9" s="19">
        <f>'[7]місц. бюджет'!$O$9-'[6]місц. бюджет'!$O$9</f>
        <v>2175.67</v>
      </c>
      <c r="P9" s="19"/>
      <c r="Q9" s="19">
        <f>'[7]місц. бюджет'!$Q$9-'[6]місц. бюджет'!$Q$9</f>
        <v>390</v>
      </c>
      <c r="R9" s="33"/>
      <c r="S9" s="14"/>
      <c r="T9" s="19"/>
      <c r="U9" s="19">
        <f>'[7]місц. бюджет'!$U$9-'[6]місц. бюджет'!$U$9</f>
        <v>0</v>
      </c>
      <c r="V9" s="19"/>
      <c r="W9" s="19">
        <f>'[7]місц. бюджет'!$W$9-'[6]місц. бюджет'!$W$9</f>
        <v>669.3199999999997</v>
      </c>
      <c r="X9" s="19"/>
      <c r="Y9" s="19">
        <f>'[7]місц. бюджет'!$Y$9-'[6]місц. бюджет'!$Y$9</f>
        <v>0</v>
      </c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206866.84000000026</v>
      </c>
      <c r="D10" s="18"/>
      <c r="E10" s="38">
        <f>'[7]субвенція'!$E$10+'[7]місц. бюджет'!$E$10-'[6]субвенція'!$E$10-'[6]місц. бюджет'!$E$10</f>
        <v>164253.5400000002</v>
      </c>
      <c r="F10" s="38"/>
      <c r="G10" s="38">
        <f>'[7]субвенція'!$G$10+'[7]місц. бюджет'!$G$10-'[6]субвенція'!$G$10-'[6]місц. бюджет'!$G$10</f>
        <v>37184.90000000004</v>
      </c>
      <c r="H10" s="19"/>
      <c r="I10" s="18">
        <f>'[7]місц. бюджет'!$I$10-'[6]місц. бюджет'!$I$10</f>
        <v>0</v>
      </c>
      <c r="J10" s="14"/>
      <c r="K10" s="14"/>
      <c r="L10" s="19"/>
      <c r="M10" s="19">
        <f>'[7]місц. бюджет'!$M$10-'[6]місц. бюджет'!$M$10</f>
        <v>0</v>
      </c>
      <c r="N10" s="19"/>
      <c r="O10" s="19">
        <f>'[7]місц. бюджет'!$O$10-'[6]місц. бюджет'!$O$10</f>
        <v>2175.67</v>
      </c>
      <c r="P10" s="19"/>
      <c r="Q10" s="19">
        <f>'[7]місц. бюджет'!$Q$10-'[6]місц. бюджет'!$Q$10</f>
        <v>2339.9999999999995</v>
      </c>
      <c r="R10" s="33"/>
      <c r="S10" s="14"/>
      <c r="T10" s="19"/>
      <c r="U10" s="19">
        <f>'[7]місц. бюджет'!$U$10-'[6]місц. бюджет'!$U$10</f>
        <v>0</v>
      </c>
      <c r="V10" s="19"/>
      <c r="W10" s="19">
        <f>'[7]місц. бюджет'!$W$10-'[6]місц. бюджет'!$W$10</f>
        <v>912.7299999999996</v>
      </c>
      <c r="X10" s="19"/>
      <c r="Y10" s="19">
        <f>'[7]місц. бюджет'!$Y$10-'[6]місц. бюджет'!$Y$10</f>
        <v>0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366538.99000000005</v>
      </c>
      <c r="D11" s="18"/>
      <c r="E11" s="38">
        <f>'[7]субвенція'!$E$11+'[7]місц. бюджет'!$E$11-'[6]субвенція'!$E$11-'[6]місц. бюджет'!$E$11</f>
        <v>293463.4700000002</v>
      </c>
      <c r="F11" s="38"/>
      <c r="G11" s="38">
        <f>'[7]субвенція'!$G$11+'[7]місц. бюджет'!$G$11-'[6]субвенція'!$G$11-'[6]місц. бюджет'!$G$11</f>
        <v>68228.41999999988</v>
      </c>
      <c r="H11" s="19"/>
      <c r="I11" s="18">
        <f>'[7]місц. бюджет'!$I$11-'[6]місц. бюджет'!$I$11</f>
        <v>0</v>
      </c>
      <c r="J11" s="14"/>
      <c r="K11" s="14"/>
      <c r="L11" s="19"/>
      <c r="M11" s="19">
        <f>'[7]місц. бюджет'!$M$11-'[6]місц. бюджет'!$M$11</f>
        <v>0</v>
      </c>
      <c r="N11" s="19"/>
      <c r="O11" s="19">
        <f>'[7]місц. бюджет'!$O$11-'[6]місц. бюджет'!$O$11</f>
        <v>2633.42</v>
      </c>
      <c r="P11" s="19"/>
      <c r="Q11" s="19">
        <f>'[7]місц. бюджет'!$Q$11-'[6]місц. бюджет'!$Q$11</f>
        <v>1487.999999999999</v>
      </c>
      <c r="R11" s="33"/>
      <c r="S11" s="14"/>
      <c r="T11" s="19"/>
      <c r="U11" s="19">
        <f>'[7]місц. бюджет'!$U$11-'[6]місц. бюджет'!$U$11</f>
        <v>0</v>
      </c>
      <c r="V11" s="19"/>
      <c r="W11" s="19">
        <f>'[7]місц. бюджет'!$W$11-'[6]місц. бюджет'!$W$11</f>
        <v>725.6800000000003</v>
      </c>
      <c r="X11" s="19"/>
      <c r="Y11" s="19">
        <f>'[7]місц. бюджет'!$Y$11-'[6]місц. бюджет'!$Y$11</f>
        <v>0</v>
      </c>
      <c r="Z11" s="14"/>
      <c r="AA11" s="14"/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33808.11000000006</v>
      </c>
      <c r="D12" s="18"/>
      <c r="E12" s="38">
        <f>'[7]субвенція'!$E$12+'[7]місц. бюджет'!$E$12-'[6]субвенція'!$E$12-'[6]місц. бюджет'!$E$12</f>
        <v>25376.41000000006</v>
      </c>
      <c r="F12" s="38"/>
      <c r="G12" s="38">
        <f>'[7]субвенція'!$G$12+'[7]місц. бюджет'!$G$12-'[6]субвенція'!$G$12-'[6]місц. бюджет'!$G$12</f>
        <v>6219.970000000001</v>
      </c>
      <c r="H12" s="19"/>
      <c r="I12" s="18">
        <f>'[7]місц. бюджет'!$I$12-'[6]місц. бюджет'!$I$12</f>
        <v>0</v>
      </c>
      <c r="J12" s="14"/>
      <c r="K12" s="14"/>
      <c r="L12" s="19"/>
      <c r="M12" s="19">
        <f>'[7]місц. бюджет'!$M$12-'[6]місц. бюджет'!$M$12</f>
        <v>0</v>
      </c>
      <c r="N12" s="19"/>
      <c r="O12" s="19">
        <f>'[7]місц. бюджет'!$O$12-'[6]місц. бюджет'!$O$12</f>
        <v>2175.67</v>
      </c>
      <c r="P12" s="19"/>
      <c r="Q12" s="19">
        <f>'[7]місц. бюджет'!$Q$12-'[6]місц. бюджет'!$Q$12</f>
        <v>0</v>
      </c>
      <c r="R12" s="33"/>
      <c r="S12" s="14"/>
      <c r="T12" s="19"/>
      <c r="U12" s="19">
        <f>'[7]місц. бюджет'!$U$12-'[6]місц. бюджет'!$U$12</f>
        <v>0</v>
      </c>
      <c r="V12" s="19"/>
      <c r="W12" s="19">
        <f>'[7]місц. бюджет'!$W$12-'[6]місц. бюджет'!$W$12</f>
        <v>36.05999999999949</v>
      </c>
      <c r="X12" s="19"/>
      <c r="Y12" s="19">
        <f>'[7]місц. бюджет'!$Y$12-'[6]місц. бюджет'!$Y$12</f>
        <v>0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161097.8900000001</v>
      </c>
      <c r="D14" s="39"/>
      <c r="E14" s="38">
        <f>'[7]субвенція'!$E$14+'[7]місц. бюджет'!$E$14-'[6]субвенція'!$E$14-'[6]місц. бюджет'!$E$14</f>
        <v>130389.45000000007</v>
      </c>
      <c r="F14" s="38"/>
      <c r="G14" s="38">
        <f>'[7]субвенція'!$G$14+'[7]місц. бюджет'!$G$14-'[6]субвенція'!$G$14-'[6]місц. бюджет'!$G$14</f>
        <v>27989.64000000003</v>
      </c>
      <c r="H14" s="19"/>
      <c r="I14" s="18">
        <f>'[7]місц. бюджет'!$I$14-'[6]місц. бюджет'!$I$14</f>
        <v>0</v>
      </c>
      <c r="J14" s="14"/>
      <c r="K14" s="14"/>
      <c r="L14" s="19"/>
      <c r="M14" s="19">
        <f>'[7]місц. бюджет'!$M$9-'[6]місц. бюджет'!$M$9</f>
        <v>0</v>
      </c>
      <c r="N14" s="19"/>
      <c r="O14" s="19">
        <f>'[7]місц. бюджет'!$O$14-'[6]місц. бюджет'!$O$14</f>
        <v>2175.67</v>
      </c>
      <c r="P14" s="19"/>
      <c r="Q14" s="19">
        <f>'[7]місц. бюджет'!$Q$14-'[6]місц. бюджет'!$Q$14</f>
        <v>0</v>
      </c>
      <c r="R14" s="33"/>
      <c r="S14" s="14"/>
      <c r="T14" s="19"/>
      <c r="U14" s="19">
        <f>'[7]місц. бюджет'!$U$9-'[6]місц. бюджет'!$U$9</f>
        <v>0</v>
      </c>
      <c r="V14" s="19"/>
      <c r="W14" s="19">
        <f>'[7]місц. бюджет'!$W$14-'[6]місц. бюджет'!$W$14</f>
        <v>543.1299999999992</v>
      </c>
      <c r="X14" s="19"/>
      <c r="Y14" s="19">
        <f>'[7]місц. бюджет'!$Y$14-'[6]місц. бюджет'!$Y$14</f>
        <v>0</v>
      </c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136910.6100000001</v>
      </c>
      <c r="D15" s="39"/>
      <c r="E15" s="38">
        <f>'[7]субвенція'!$E$15+'[7]місц. бюджет'!$E$15-'[6]субвенція'!$E$15-'[6]місц. бюджет'!$E$15</f>
        <v>96463.8000000001</v>
      </c>
      <c r="F15" s="38"/>
      <c r="G15" s="38">
        <f>'[7]субвенція'!$G$15+'[7]місц. бюджет'!$G$15-'[6]субвенція'!$G$15-'[6]місц. бюджет'!$G$15</f>
        <v>20815.009999999995</v>
      </c>
      <c r="H15" s="19"/>
      <c r="I15" s="18">
        <f>'[7]місц. бюджет'!$I$15-'[6]місц. бюджет'!$I$15</f>
        <v>0</v>
      </c>
      <c r="J15" s="14"/>
      <c r="K15" s="14"/>
      <c r="L15" s="19"/>
      <c r="M15" s="19">
        <f>'[7]місц. бюджет'!$M$15-'[6]місц. бюджет'!$M$15</f>
        <v>16108.460000000001</v>
      </c>
      <c r="N15" s="19"/>
      <c r="O15" s="19">
        <f>'[7]місц. бюджет'!$O$15-'[6]місц. бюджет'!$O$15</f>
        <v>2175.67</v>
      </c>
      <c r="P15" s="19"/>
      <c r="Q15" s="19">
        <f>'[7]місц. бюджет'!$Q$15-'[6]місц. бюджет'!$Q$15</f>
        <v>0</v>
      </c>
      <c r="R15" s="33"/>
      <c r="S15" s="14"/>
      <c r="T15" s="19"/>
      <c r="U15" s="19">
        <f>'[7]місц. бюджет'!$U$9-'[6]місц. бюджет'!$U$9</f>
        <v>0</v>
      </c>
      <c r="V15" s="19"/>
      <c r="W15" s="19">
        <f>'[7]місц. бюджет'!$W$15-'[6]місц. бюджет'!$W$15</f>
        <v>1347.6699999999983</v>
      </c>
      <c r="X15" s="19"/>
      <c r="Y15" s="19">
        <f>'[7]місц. бюджет'!$Y$15-'[6]місц. бюджет'!$Y$15</f>
        <v>0</v>
      </c>
      <c r="Z15" s="19"/>
      <c r="AA15" s="19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47167.030000000086</v>
      </c>
      <c r="D16" s="18"/>
      <c r="E16" s="38">
        <f>'[7]субвенція'!$E$16+'[7]місц. бюджет'!$E$16-'[6]субвенція'!$E$16-'[6]місц. бюджет'!$E$16</f>
        <v>34569.4200000001</v>
      </c>
      <c r="F16" s="38"/>
      <c r="G16" s="38">
        <f>'[7]субвенція'!$G$16+'[7]місц. бюджет'!$G$16-'[6]субвенція'!$G$16-'[6]місц. бюджет'!$G$16</f>
        <v>7978.839999999982</v>
      </c>
      <c r="H16" s="19"/>
      <c r="I16" s="18">
        <f>'[7]місц. бюджет'!$I$16-'[6]місц. бюджет'!$I$16</f>
        <v>0</v>
      </c>
      <c r="J16" s="14"/>
      <c r="K16" s="14"/>
      <c r="L16" s="19"/>
      <c r="M16" s="19">
        <f>'[7]місц. бюджет'!$M$9-'[6]місц. бюджет'!$M$9</f>
        <v>0</v>
      </c>
      <c r="N16" s="19"/>
      <c r="O16" s="19">
        <f>'[7]місц. бюджет'!$O$16-'[6]місц. бюджет'!$O$16</f>
        <v>2175.67</v>
      </c>
      <c r="P16" s="19"/>
      <c r="Q16" s="19">
        <f>'[7]місц. бюджет'!$Q$16-'[6]місц. бюджет'!$Q$16</f>
        <v>2220</v>
      </c>
      <c r="R16" s="33"/>
      <c r="S16" s="14"/>
      <c r="T16" s="19"/>
      <c r="U16" s="19">
        <f>'[7]місц. бюджет'!$U$9-'[6]місц. бюджет'!$U$9</f>
        <v>0</v>
      </c>
      <c r="V16" s="19"/>
      <c r="W16" s="19">
        <f>'[7]місц. бюджет'!$W$16-'[6]місц. бюджет'!$W$16</f>
        <v>223.10000000000218</v>
      </c>
      <c r="X16" s="19"/>
      <c r="Y16" s="19">
        <f>'[7]місц. бюджет'!$Y$16-'[6]місц. бюджет'!$Y$16</f>
        <v>0</v>
      </c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170653.92999999982</v>
      </c>
      <c r="D17" s="18"/>
      <c r="E17" s="38">
        <f>'[7]субвенція'!$E$17+'[7]місц. бюджет'!$E$17-'[6]субвенція'!$E$17-'[6]місц. бюджет'!$E$17</f>
        <v>136551.33999999985</v>
      </c>
      <c r="F17" s="38"/>
      <c r="G17" s="38">
        <f>'[7]субвенція'!$G$17+'[7]місц. бюджет'!$G$17-'[6]субвенція'!$G$17-'[6]місц. бюджет'!$G$17</f>
        <v>30216.15999999999</v>
      </c>
      <c r="H17" s="19"/>
      <c r="I17" s="18">
        <f>'[7]місц. бюджет'!$I$17-'[6]місц. бюджет'!$I$17</f>
        <v>0</v>
      </c>
      <c r="J17" s="14"/>
      <c r="K17" s="14"/>
      <c r="L17" s="19"/>
      <c r="M17" s="19">
        <f>'[7]місц. бюджет'!$M$9-'[6]місц. бюджет'!$M$9</f>
        <v>0</v>
      </c>
      <c r="N17" s="19"/>
      <c r="O17" s="19">
        <f>'[7]місц. бюджет'!$O$17-'[6]місц. бюджет'!$O$17</f>
        <v>2175.67</v>
      </c>
      <c r="P17" s="35"/>
      <c r="Q17" s="19">
        <f>'[7]місц. бюджет'!$Q$17-'[6]місц. бюджет'!$Q$17</f>
        <v>780.0000000000001</v>
      </c>
      <c r="R17" s="33"/>
      <c r="S17" s="14"/>
      <c r="T17" s="19"/>
      <c r="U17" s="19">
        <f>'[7]місц. бюджет'!$U$17-'[6]місц. бюджет'!$U$17</f>
        <v>498.05999999999995</v>
      </c>
      <c r="V17" s="19"/>
      <c r="W17" s="19">
        <f>'[7]місц. бюджет'!$W$17-'[6]місц. бюджет'!$W$17</f>
        <v>432.6999999999971</v>
      </c>
      <c r="X17" s="19"/>
      <c r="Y17" s="19">
        <f>'[7]місц. бюджет'!$Y$17-'[6]місц. бюджет'!$Y$17</f>
        <v>0</v>
      </c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126651.77900000011</v>
      </c>
      <c r="D19" s="18"/>
      <c r="E19" s="38">
        <f>'[7]субвенція'!$E$19+'[7]місц. бюджет'!$E$19-'[6]субвенція'!$E$19-'[6]місц. бюджет'!$E$19</f>
        <v>97357.57000000007</v>
      </c>
      <c r="F19" s="38"/>
      <c r="G19" s="38">
        <f>'[7]субвенція'!$G$19+'[7]місц. бюджет'!$G$19-'[6]субвенція'!$G$19-'[6]місц. бюджет'!$G$19</f>
        <v>22052.88000000005</v>
      </c>
      <c r="H19" s="19"/>
      <c r="I19" s="18">
        <f>'[7]місц. бюджет'!$I$19-'[6]місц. бюджет'!$I$19</f>
        <v>0</v>
      </c>
      <c r="J19" s="14"/>
      <c r="K19" s="14"/>
      <c r="L19" s="19"/>
      <c r="M19" s="19">
        <f>'[7]місц. бюджет'!$M$19-'[6]місц. бюджет'!$M$19</f>
        <v>4463.940000000002</v>
      </c>
      <c r="N19" s="19"/>
      <c r="O19" s="19">
        <f>'[7]місц. бюджет'!$O$19-'[6]місц. бюджет'!$O$19</f>
        <v>2175.67</v>
      </c>
      <c r="P19" s="19"/>
      <c r="Q19" s="18">
        <f>'[7]місц. бюджет'!$Q$19-'[6]місц. бюджет'!$Q$19</f>
        <v>-0.0009999999999763531</v>
      </c>
      <c r="R19" s="33"/>
      <c r="S19" s="14"/>
      <c r="T19" s="19"/>
      <c r="U19" s="19">
        <f>'[7]місц. бюджет'!$U$9-'[6]місц. бюджет'!$U$9</f>
        <v>0</v>
      </c>
      <c r="V19" s="19"/>
      <c r="W19" s="19">
        <f>'[7]місц. бюджет'!$W$19-'[6]місц. бюджет'!$W$19</f>
        <v>601.7200000000012</v>
      </c>
      <c r="X19" s="19"/>
      <c r="Y19" s="19">
        <f>'[7]місц. бюджет'!$Y$19-'[6]місц. бюджет'!$Y$19</f>
        <v>0</v>
      </c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89791.34999999987</v>
      </c>
      <c r="D20" s="18"/>
      <c r="E20" s="38">
        <f>'[7]субвенція'!$E$20+'[7]місц. бюджет'!$E$20-'[6]субвенція'!$E$20-'[6]місц. бюджет'!$E$20</f>
        <v>72831.56999999986</v>
      </c>
      <c r="F20" s="38"/>
      <c r="G20" s="38">
        <f>'[7]субвенція'!$G$20+'[7]місц. бюджет'!$G$20-'[6]субвенція'!$G$20-'[6]місц. бюджет'!$G$20</f>
        <v>14561.010000000002</v>
      </c>
      <c r="H20" s="19"/>
      <c r="I20" s="18">
        <f>'[7]місц. бюджет'!$I$20-'[6]місц. бюджет'!$I$20</f>
        <v>0</v>
      </c>
      <c r="J20" s="14"/>
      <c r="K20" s="14"/>
      <c r="L20" s="19"/>
      <c r="M20" s="19">
        <f>'[7]місц. бюджет'!$M$9-'[6]місц. бюджет'!$M$9</f>
        <v>0</v>
      </c>
      <c r="N20" s="19"/>
      <c r="O20" s="19">
        <f>'[7]місц. бюджет'!$O$20-'[6]місц. бюджет'!$O$20</f>
        <v>2175.67</v>
      </c>
      <c r="P20" s="19"/>
      <c r="Q20" s="19">
        <f>'[7]місц. бюджет'!$Q$20-'[6]місц. бюджет'!$Q$20</f>
        <v>0</v>
      </c>
      <c r="R20" s="33"/>
      <c r="S20" s="14"/>
      <c r="T20" s="19"/>
      <c r="U20" s="19">
        <f>'[7]місц. бюджет'!$U$9-'[6]місц. бюджет'!$U$9</f>
        <v>0</v>
      </c>
      <c r="V20" s="19"/>
      <c r="W20" s="19">
        <f>'[7]місц. бюджет'!$W$20-'[6]місц. бюджет'!$W$20</f>
        <v>223.10000000000036</v>
      </c>
      <c r="X20" s="19"/>
      <c r="Y20" s="19">
        <f>'[7]місц. бюджет'!$Y$20-'[6]місц. бюджет'!$Y$20</f>
        <v>0</v>
      </c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159522.0899999999</v>
      </c>
      <c r="D21" s="18"/>
      <c r="E21" s="38">
        <f>'[7]субвенція'!$E$21+'[7]місц. бюджет'!$E$21-'[6]субвенція'!$E$21-'[6]місц. бюджет'!$E$21</f>
        <v>82785.26999999987</v>
      </c>
      <c r="F21" s="38"/>
      <c r="G21" s="38">
        <f>'[7]субвенція'!$G$21+'[7]місц. бюджет'!$G$21-'[6]субвенція'!$G$21-'[6]місц. бюджет'!$G$21</f>
        <v>74421.42</v>
      </c>
      <c r="H21" s="19"/>
      <c r="I21" s="18">
        <f>'[7]місц. бюджет'!$I$21-'[6]місц. бюджет'!$I$21</f>
        <v>0</v>
      </c>
      <c r="J21" s="14"/>
      <c r="K21" s="14"/>
      <c r="L21" s="19"/>
      <c r="M21" s="19">
        <f>'[7]місц. бюджет'!$M$9-'[6]місц. бюджет'!$M$9</f>
        <v>0</v>
      </c>
      <c r="N21" s="19"/>
      <c r="O21" s="19">
        <f>'[7]місц. бюджет'!$O$21-'[6]місц. бюджет'!$O$21</f>
        <v>2175.67</v>
      </c>
      <c r="P21" s="19"/>
      <c r="Q21" s="19">
        <f>'[7]місц. бюджет'!$Q$21-'[6]місц. бюджет'!$Q$21</f>
        <v>0</v>
      </c>
      <c r="R21" s="33"/>
      <c r="S21" s="14"/>
      <c r="T21" s="19"/>
      <c r="U21" s="19">
        <f>'[7]місц. бюджет'!$U$9-'[6]місц. бюджет'!$U$9</f>
        <v>0</v>
      </c>
      <c r="V21" s="19"/>
      <c r="W21" s="19">
        <f>'[7]місц. бюджет'!$W$21-'[6]місц. бюджет'!$W$21</f>
        <v>139.72999999999956</v>
      </c>
      <c r="X21" s="19"/>
      <c r="Y21" s="19">
        <f>'[7]місц. бюджет'!$Y$21-'[6]місц. бюджет'!$Y$21</f>
        <v>0</v>
      </c>
      <c r="Z21" s="19"/>
      <c r="AA21" s="19"/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55835.31999999996</v>
      </c>
      <c r="D22" s="18"/>
      <c r="E22" s="38">
        <f>'[7]субвенція'!$E$22+'[7]місц. бюджет'!$E$22-'[6]субвенція'!$E$22-'[6]місц. бюджет'!$E$22</f>
        <v>43375.27999999997</v>
      </c>
      <c r="F22" s="38"/>
      <c r="G22" s="38">
        <f>'[7]субвенція'!$G$22+'[7]місц. бюджет'!$G$22-'[6]субвенція'!$G$22-'[6]місц. бюджет'!$G$22</f>
        <v>9770.539999999994</v>
      </c>
      <c r="H22" s="19"/>
      <c r="I22" s="18">
        <f>'[7]місц. бюджет'!$I$22-'[6]місц. бюджет'!$I$22</f>
        <v>0</v>
      </c>
      <c r="J22" s="14"/>
      <c r="K22" s="14"/>
      <c r="L22" s="19"/>
      <c r="M22" s="19">
        <f>'[7]місц. бюджет'!$M$9-'[6]місц. бюджет'!$M$9</f>
        <v>0</v>
      </c>
      <c r="N22" s="19"/>
      <c r="O22" s="19">
        <f>'[7]місц. бюджет'!$O$22-'[6]місц. бюджет'!$O$22</f>
        <v>2175.67</v>
      </c>
      <c r="P22" s="19"/>
      <c r="Q22" s="19">
        <f>'[7]місц. бюджет'!$Q$22-'[6]місц. бюджет'!$Q$22</f>
        <v>0</v>
      </c>
      <c r="R22" s="33"/>
      <c r="S22" s="14"/>
      <c r="T22" s="19"/>
      <c r="U22" s="19">
        <f>'[7]місц. бюджет'!$U$9-'[6]місц. бюджет'!$U$9</f>
        <v>0</v>
      </c>
      <c r="V22" s="19"/>
      <c r="W22" s="19">
        <f>'[7]місц. бюджет'!$W$22-'[6]місц. бюджет'!$W$22</f>
        <v>513.8300000000017</v>
      </c>
      <c r="X22" s="19"/>
      <c r="Y22" s="19">
        <f>'[7]місц. бюджет'!$Y$22-'[6]місц. бюджет'!$Y$22</f>
        <v>0</v>
      </c>
      <c r="Z22" s="19"/>
      <c r="AA22" s="19"/>
      <c r="AB22" s="14"/>
      <c r="AC22" s="14"/>
      <c r="AD22" s="14"/>
      <c r="AE22" s="14"/>
      <c r="AF22" s="14"/>
      <c r="AG22" s="14"/>
      <c r="AH22" s="14"/>
      <c r="AI22" s="14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109876.9499999999</v>
      </c>
      <c r="D23" s="18"/>
      <c r="E23" s="38">
        <f>'[7]субвенція'!$E$23+'[7]місц. бюджет'!$E$23-'[6]субвенція'!$E$23-'[6]місц. бюджет'!$E$23</f>
        <v>69907.0799999999</v>
      </c>
      <c r="F23" s="38"/>
      <c r="G23" s="38">
        <f>'[7]субвенція'!$G$23+'[7]місц. бюджет'!$G$23-'[6]субвенція'!$G$23-'[6]місц. бюджет'!$G$23</f>
        <v>15825.519999999997</v>
      </c>
      <c r="H23" s="19"/>
      <c r="I23" s="18">
        <f>'[7]місц. бюджет'!$I$23-'[6]місц. бюджет'!$I$23</f>
        <v>19995</v>
      </c>
      <c r="J23" s="14"/>
      <c r="K23" s="14"/>
      <c r="L23" s="19"/>
      <c r="M23" s="19">
        <f>'[7]місц. бюджет'!$M$9-'[6]місц. бюджет'!$M$9</f>
        <v>0</v>
      </c>
      <c r="N23" s="19"/>
      <c r="O23" s="19">
        <f>'[7]місц. бюджет'!$O$23-'[6]місц. бюджет'!$O$23</f>
        <v>2175.67</v>
      </c>
      <c r="P23" s="19"/>
      <c r="Q23" s="19">
        <f>'[7]місц. бюджет'!$Q$23-'[6]місц. бюджет'!$Q$23</f>
        <v>1710</v>
      </c>
      <c r="R23" s="33"/>
      <c r="S23" s="14"/>
      <c r="T23" s="19"/>
      <c r="U23" s="19">
        <f>'[7]місц. бюджет'!$U$9-'[6]місц. бюджет'!$U$9</f>
        <v>0</v>
      </c>
      <c r="V23" s="19"/>
      <c r="W23" s="19">
        <f>'[7]місц. бюджет'!$W$23-'[6]місц. бюджет'!$W$23</f>
        <v>263.6800000000003</v>
      </c>
      <c r="X23" s="19"/>
      <c r="Y23" s="19">
        <f>'[7]місц. бюджет'!$Y$23-'[6]місц. бюджет'!$Y$23</f>
        <v>0</v>
      </c>
      <c r="Z23" s="19"/>
      <c r="AA23" s="19"/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73042.88000000014</v>
      </c>
      <c r="D24" s="18"/>
      <c r="E24" s="38">
        <f>'[7]субвенція'!$E$24+'[7]місц. бюджет'!$E$24-'[6]субвенція'!$E$24-'[6]місц. бюджет'!$E$24</f>
        <v>56554.19000000012</v>
      </c>
      <c r="F24" s="38"/>
      <c r="G24" s="38">
        <f>'[7]субвенція'!$G$24+'[7]місц. бюджет'!$G$24-'[6]субвенція'!$G$24-'[6]місц. бюджет'!$G$24</f>
        <v>12767.020000000011</v>
      </c>
      <c r="H24" s="19"/>
      <c r="I24" s="18">
        <f>'[7]місц. бюджет'!$I$9-'[6]місц. бюджет'!$I$9</f>
        <v>0</v>
      </c>
      <c r="J24" s="14"/>
      <c r="K24" s="14"/>
      <c r="L24" s="19"/>
      <c r="M24" s="19">
        <f>'[7]місц. бюджет'!$M$9-'[6]місц. бюджет'!$M$9</f>
        <v>0</v>
      </c>
      <c r="N24" s="19"/>
      <c r="O24" s="19">
        <f>'[7]місц. бюджет'!$O$24-'[6]місц. бюджет'!$O$24</f>
        <v>2175.67</v>
      </c>
      <c r="P24" s="19"/>
      <c r="Q24" s="19">
        <f>'[7]місц. бюджет'!$Q$24-'[6]місц. бюджет'!$Q$24</f>
        <v>1395</v>
      </c>
      <c r="R24" s="33"/>
      <c r="S24" s="14"/>
      <c r="T24" s="19"/>
      <c r="U24" s="19">
        <f>'[7]місц. бюджет'!$U$9-'[6]місц. бюджет'!$U$9</f>
        <v>0</v>
      </c>
      <c r="V24" s="19"/>
      <c r="W24" s="19">
        <f>'[7]місц. бюджет'!$W$24-'[6]місц. бюджет'!$W$24</f>
        <v>150.99999999999977</v>
      </c>
      <c r="X24" s="19"/>
      <c r="Y24" s="19">
        <f>'[7]місц. бюджет'!$Y$24-'[6]місц. бюджет'!$Y$24</f>
        <v>0</v>
      </c>
      <c r="Z24" s="19"/>
      <c r="AA24" s="19"/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78585.19000000009</v>
      </c>
      <c r="D25" s="18"/>
      <c r="E25" s="38">
        <f>'[7]субвенція'!$E$25+'[7]місц. бюджет'!$E$25-'[6]субвенція'!$E$25-'[6]місц. бюджет'!$E$25</f>
        <v>61955.590000000084</v>
      </c>
      <c r="F25" s="38"/>
      <c r="G25" s="38">
        <f>'[7]субвенція'!$G$25+'[7]місц. бюджет'!$G$25-'[6]субвенція'!$G$25-'[6]місц. бюджет'!$G$25</f>
        <v>13049.930000000008</v>
      </c>
      <c r="H25" s="19"/>
      <c r="I25" s="18">
        <f>'[7]місц. бюджет'!$I$9-'[6]місц. бюджет'!$I$9</f>
        <v>0</v>
      </c>
      <c r="J25" s="14"/>
      <c r="K25" s="14"/>
      <c r="L25" s="19"/>
      <c r="M25" s="19">
        <f>'[7]місц. бюджет'!$M$9-'[6]місц. бюджет'!$M$9</f>
        <v>0</v>
      </c>
      <c r="N25" s="19"/>
      <c r="O25" s="19">
        <f>'[7]місц. бюджет'!$O$25-'[6]місц. бюджет'!$O$25</f>
        <v>2175.67</v>
      </c>
      <c r="P25" s="19"/>
      <c r="Q25" s="19">
        <f>'[7]місц. бюджет'!$Q$25-'[6]місц. бюджет'!$Q$25</f>
        <v>1395</v>
      </c>
      <c r="R25" s="33"/>
      <c r="S25" s="14"/>
      <c r="T25" s="19"/>
      <c r="U25" s="19">
        <f>'[7]місц. бюджет'!$U$9-'[6]місц. бюджет'!$U$9</f>
        <v>0</v>
      </c>
      <c r="V25" s="19"/>
      <c r="W25" s="19">
        <f>'[7]місц. бюджет'!$W$25-'[6]місц. бюджет'!$W$25</f>
        <v>9</v>
      </c>
      <c r="X25" s="19"/>
      <c r="Y25" s="19">
        <f>'[7]місц. бюджет'!$Y$25-'[6]місц. бюджет'!$Y$25</f>
        <v>0</v>
      </c>
      <c r="Z25" s="19"/>
      <c r="AA25" s="19"/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18221.04999999996</v>
      </c>
      <c r="D26" s="18"/>
      <c r="E26" s="38">
        <f>'[7]субвенція'!$E$26+'[7]місц. бюджет'!$E$26-'[6]субвенція'!$E$26-'[6]місц. бюджет'!$E$26</f>
        <v>12606.27999999997</v>
      </c>
      <c r="F26" s="38"/>
      <c r="G26" s="38">
        <f>'[7]субвенція'!$G$26+'[7]місц. бюджет'!$G$26-'[6]субвенція'!$G$26-'[6]місц. бюджет'!$G$26</f>
        <v>3423.319999999989</v>
      </c>
      <c r="H26" s="19"/>
      <c r="I26" s="18">
        <f>'[7]місц. бюджет'!$I$9-'[6]місц. бюджет'!$I$9</f>
        <v>0</v>
      </c>
      <c r="J26" s="14"/>
      <c r="K26" s="14"/>
      <c r="L26" s="19"/>
      <c r="M26" s="19">
        <f>'[7]місц. бюджет'!$M$9-'[6]місц. бюджет'!$M$9</f>
        <v>0</v>
      </c>
      <c r="N26" s="19"/>
      <c r="O26" s="19">
        <f>'[7]місц. бюджет'!$O$26-'[6]місц. бюджет'!$O$26</f>
        <v>2175.67</v>
      </c>
      <c r="P26" s="19"/>
      <c r="Q26" s="19">
        <f>'[7]місц. бюджет'!$Q$26-'[6]місц. бюджет'!$Q$26</f>
        <v>0</v>
      </c>
      <c r="R26" s="33"/>
      <c r="S26" s="14"/>
      <c r="T26" s="19"/>
      <c r="U26" s="19">
        <f>'[7]місц. бюджет'!$U$9-'[6]місц. бюджет'!$U$9</f>
        <v>0</v>
      </c>
      <c r="V26" s="19"/>
      <c r="W26" s="19">
        <f>'[7]місц. бюджет'!$W$26-'[6]місц. бюджет'!$W$26</f>
        <v>15.7800000000002</v>
      </c>
      <c r="X26" s="19"/>
      <c r="Y26" s="19">
        <f>'[7]місц. бюджет'!$Y$26-'[6]місц. бюджет'!$Y$26</f>
        <v>0</v>
      </c>
      <c r="Z26" s="19"/>
      <c r="AA26" s="19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89966.48000000001</v>
      </c>
      <c r="D27" s="39"/>
      <c r="E27" s="38">
        <f>'[7]субвенція'!$E$27+'[7]місц. бюджет'!$E$27-'[6]субвенція'!$E$27-'[6]місц. бюджет'!$E$27</f>
        <v>72418.79000000001</v>
      </c>
      <c r="F27" s="38"/>
      <c r="G27" s="38">
        <f>'[7]субвенція'!$G$27+'[7]місц. бюджет'!$G$27-'[6]субвенція'!$G$27-'[6]місц. бюджет'!$G$27</f>
        <v>15248.070000000007</v>
      </c>
      <c r="H27" s="19"/>
      <c r="I27" s="18">
        <f>'[7]місц. бюджет'!$I$9-'[6]місц. бюджет'!$I$9</f>
        <v>0</v>
      </c>
      <c r="J27" s="14"/>
      <c r="K27" s="14"/>
      <c r="L27" s="19"/>
      <c r="M27" s="19">
        <f>'[7]місц. бюджет'!$M$9-'[6]місц. бюджет'!$M$9</f>
        <v>0</v>
      </c>
      <c r="N27" s="19"/>
      <c r="O27" s="19">
        <f>'[7]місц. бюджет'!$O$27-'[6]місц. бюджет'!$O$27</f>
        <v>2175.67</v>
      </c>
      <c r="P27" s="19"/>
      <c r="Q27" s="19">
        <f>'[7]місц. бюджет'!$Q$27-'[6]місц. бюджет'!$Q$27</f>
        <v>0</v>
      </c>
      <c r="R27" s="33"/>
      <c r="S27" s="14"/>
      <c r="T27" s="19"/>
      <c r="U27" s="19">
        <f>'[7]місц. бюджет'!$U$9-'[6]місц. бюджет'!$U$9</f>
        <v>0</v>
      </c>
      <c r="V27" s="19"/>
      <c r="W27" s="19">
        <f>'[7]місц. бюджет'!$W$27-'[6]місц. бюджет'!$W$27</f>
        <v>123.94999999999982</v>
      </c>
      <c r="X27" s="19"/>
      <c r="Y27" s="19">
        <f>'[7]місц. бюджет'!$Y$27-'[6]місц. бюджет'!$Y$27</f>
        <v>0</v>
      </c>
      <c r="Z27" s="19"/>
      <c r="AA27" s="19"/>
      <c r="AB27" s="14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68659.581</v>
      </c>
      <c r="D28" s="18"/>
      <c r="E28" s="38">
        <f>'[7]субвенція'!$E$28+'[7]місц. бюджет'!$E$28-'[6]субвенція'!$E$28-'[6]місц. бюджет'!$E$28</f>
        <v>54147.100000000006</v>
      </c>
      <c r="F28" s="38"/>
      <c r="G28" s="38">
        <f>'[7]субвенція'!$G$28+'[7]місц. бюджет'!$G$28-'[6]субвенція'!$G$28-'[6]місц. бюджет'!$G$28</f>
        <v>12271.459999999992</v>
      </c>
      <c r="H28" s="19"/>
      <c r="I28" s="18">
        <f>'[7]місц. бюджет'!$I$9-'[6]місц. бюджет'!$I$9</f>
        <v>0</v>
      </c>
      <c r="J28" s="14"/>
      <c r="K28" s="14"/>
      <c r="L28" s="19"/>
      <c r="M28" s="19">
        <f>'[7]місц. бюджет'!$M$9-'[6]місц. бюджет'!$M$9</f>
        <v>0</v>
      </c>
      <c r="N28" s="19"/>
      <c r="O28" s="19">
        <f>'[7]місц. бюджет'!$O$28-'[6]місц. бюджет'!$O$28</f>
        <v>2175.67</v>
      </c>
      <c r="P28" s="19"/>
      <c r="Q28" s="18">
        <f>'[7]місц. бюджет'!$Q$28-'[6]місц. бюджет'!$Q$28</f>
        <v>0.0009999999999763531</v>
      </c>
      <c r="R28" s="33"/>
      <c r="S28" s="14"/>
      <c r="T28" s="19"/>
      <c r="U28" s="19">
        <f>'[7]місц. бюджет'!$U$9-'[6]місц. бюджет'!$U$9</f>
        <v>0</v>
      </c>
      <c r="V28" s="19"/>
      <c r="W28" s="19">
        <f>'[7]місц. бюджет'!$W$28-'[6]місц. бюджет'!$W$28</f>
        <v>65.35000000000036</v>
      </c>
      <c r="X28" s="19"/>
      <c r="Y28" s="19">
        <f>'[7]місц. бюджет'!$Y$28-'[6]місц. бюджет'!$Y$28</f>
        <v>0</v>
      </c>
      <c r="Z28" s="19"/>
      <c r="AA28" s="19"/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82132.82999999991</v>
      </c>
      <c r="D29" s="18"/>
      <c r="E29" s="38">
        <f>'[7]субвенція'!$E$29+'[7]місц. бюджет'!$E$29-'[6]субвенція'!$E$29-'[6]місц. бюджет'!$E$29</f>
        <v>62622.02999999991</v>
      </c>
      <c r="F29" s="38"/>
      <c r="G29" s="38">
        <f>'[7]субвенція'!$G$29+'[7]місц. бюджет'!$G$29-'[6]субвенція'!$G$29-'[6]місц. бюджет'!$G$29</f>
        <v>13242.130000000005</v>
      </c>
      <c r="H29" s="19"/>
      <c r="I29" s="18">
        <f>'[7]місц. бюджет'!$I$9-'[6]місц. бюджет'!$I$9</f>
        <v>0</v>
      </c>
      <c r="J29" s="14"/>
      <c r="K29" s="14"/>
      <c r="L29" s="19"/>
      <c r="M29" s="19">
        <f>'[7]місц. бюджет'!$M$9-'[6]місц. бюджет'!$M$9</f>
        <v>0</v>
      </c>
      <c r="N29" s="19"/>
      <c r="O29" s="19">
        <f>'[7]місц. бюджет'!$O$29-'[6]місц. бюджет'!$O$29</f>
        <v>2175.67</v>
      </c>
      <c r="P29" s="19"/>
      <c r="Q29" s="19">
        <f>'[7]місц. бюджет'!$Q$29-'[6]місц. бюджет'!$Q$29</f>
        <v>3935.25</v>
      </c>
      <c r="R29" s="33"/>
      <c r="S29" s="14"/>
      <c r="T29" s="19"/>
      <c r="U29" s="19">
        <f>'[7]місц. бюджет'!$U$9-'[6]місц. бюджет'!$U$9</f>
        <v>0</v>
      </c>
      <c r="V29" s="19"/>
      <c r="W29" s="19">
        <f>'[7]місц. бюджет'!$W$29-'[6]місц. бюджет'!$W$29</f>
        <v>157.75</v>
      </c>
      <c r="X29" s="19"/>
      <c r="Y29" s="19">
        <f>'[7]місц. бюджет'!$Y$29-'[6]місц. бюджет'!$Y$29</f>
        <v>0</v>
      </c>
      <c r="Z29" s="19"/>
      <c r="AA29" s="19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61135.779999999984</v>
      </c>
      <c r="D30" s="18"/>
      <c r="E30" s="38">
        <f>'[7]субвенція'!$E$30+'[7]місц. бюджет'!$E$30-'[6]субвенція'!$E$30-'[6]місц. бюджет'!$E$30</f>
        <v>48364.79999999999</v>
      </c>
      <c r="F30" s="38"/>
      <c r="G30" s="38">
        <f>'[7]субвенція'!$G$30+'[7]місц. бюджет'!$G$30-'[6]субвенція'!$G$30-'[6]місц. бюджет'!$G$30</f>
        <v>10451.080000000002</v>
      </c>
      <c r="H30" s="19"/>
      <c r="I30" s="18">
        <f>'[7]місц. бюджет'!$I$9-'[6]місц. бюджет'!$I$9</f>
        <v>0</v>
      </c>
      <c r="J30" s="14"/>
      <c r="K30" s="14"/>
      <c r="L30" s="19"/>
      <c r="M30" s="19">
        <f>'[7]місц. бюджет'!$M$9-'[6]місц. бюджет'!$M$9</f>
        <v>0</v>
      </c>
      <c r="N30" s="19"/>
      <c r="O30" s="19">
        <f>'[7]місц. бюджет'!$O$30-'[6]місц. бюджет'!$O$30</f>
        <v>2175.67</v>
      </c>
      <c r="P30" s="19"/>
      <c r="Q30" s="19">
        <f>'[7]місц. бюджет'!$Q$30-'[6]місц. бюджет'!$Q$30</f>
        <v>0</v>
      </c>
      <c r="R30" s="33"/>
      <c r="S30" s="14"/>
      <c r="T30" s="19"/>
      <c r="U30" s="19">
        <f>'[7]місц. бюджет'!$U$9-'[6]місц. бюджет'!$U$9</f>
        <v>0</v>
      </c>
      <c r="V30" s="19"/>
      <c r="W30" s="19">
        <f>'[7]місц. бюджет'!$W$30-'[6]місц. бюджет'!$W$30</f>
        <v>144.22999999999956</v>
      </c>
      <c r="X30" s="19"/>
      <c r="Y30" s="19">
        <f>'[7]місц. бюджет'!$Y$30-'[6]місц. бюджет'!$Y$30</f>
        <v>0</v>
      </c>
      <c r="Z30" s="19"/>
      <c r="AA30" s="19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44282.05000000001</v>
      </c>
      <c r="D31" s="18"/>
      <c r="E31" s="38">
        <f>'[7]субвенція'!$E$31+'[7]місц. бюджет'!$E$31-'[6]субвенція'!$E$31-'[6]місц. бюджет'!$E$31</f>
        <v>34613.75</v>
      </c>
      <c r="F31" s="38"/>
      <c r="G31" s="38">
        <f>'[7]субвенція'!$G$31+'[7]місц. бюджет'!$G$31-'[6]субвенція'!$G$31-'[6]місц. бюджет'!$G$31</f>
        <v>7307.830000000009</v>
      </c>
      <c r="H31" s="19"/>
      <c r="I31" s="18">
        <f>'[7]місц. бюджет'!$I$9-'[6]місц. бюджет'!$I$9</f>
        <v>0</v>
      </c>
      <c r="J31" s="14"/>
      <c r="K31" s="14"/>
      <c r="L31" s="19"/>
      <c r="M31" s="19">
        <f>'[7]місц. бюджет'!$M$9-'[6]місц. бюджет'!$M$9</f>
        <v>0</v>
      </c>
      <c r="N31" s="19"/>
      <c r="O31" s="19">
        <f>'[7]місц. бюджет'!$O$31-'[6]місц. бюджет'!$O$31</f>
        <v>2175.67</v>
      </c>
      <c r="P31" s="19"/>
      <c r="Q31" s="19">
        <f>'[7]місц. бюджет'!$Q$31-'[6]місц. бюджет'!$Q$31</f>
        <v>0</v>
      </c>
      <c r="R31" s="33"/>
      <c r="S31" s="14"/>
      <c r="T31" s="19"/>
      <c r="U31" s="19">
        <f>'[7]місц. бюджет'!$U$9-'[6]місц. бюджет'!$U$9</f>
        <v>0</v>
      </c>
      <c r="V31" s="19"/>
      <c r="W31" s="19">
        <f>'[7]місц. бюджет'!$W$31-'[6]місц. бюджет'!$W$31</f>
        <v>184.80000000000018</v>
      </c>
      <c r="X31" s="19"/>
      <c r="Y31" s="19">
        <f>'[7]місц. бюджет'!$Y$31-'[6]місц. бюджет'!$Y$31</f>
        <v>0</v>
      </c>
      <c r="Z31" s="19"/>
      <c r="AA31" s="19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0</v>
      </c>
      <c r="D32" s="18"/>
      <c r="E32" s="38">
        <f>'[7]субвенція'!$E$32+'[7]місц. бюджет'!$E$32-'[6]субвенція'!$E$32-'[6]місц. бюджет'!$E$32</f>
        <v>0</v>
      </c>
      <c r="F32" s="38"/>
      <c r="G32" s="38">
        <f>'[7]субвенція'!$G$32+'[7]місц. бюджет'!$G$32-'[6]субвенція'!$G$32-'[6]місц. бюджет'!$G$32</f>
        <v>0</v>
      </c>
      <c r="H32" s="19"/>
      <c r="I32" s="18">
        <f>'[7]місц. бюджет'!$I$9-'[6]місц. бюджет'!$I$9</f>
        <v>0</v>
      </c>
      <c r="J32" s="14"/>
      <c r="K32" s="14"/>
      <c r="L32" s="19"/>
      <c r="M32" s="19">
        <f>'[7]місц. бюджет'!$M$9-'[6]місц. бюджет'!$M$9</f>
        <v>0</v>
      </c>
      <c r="N32" s="19"/>
      <c r="O32" s="19">
        <f>'[7]місц. бюджет'!$O$32-'[6]місц. бюджет'!$O$32</f>
        <v>0</v>
      </c>
      <c r="P32" s="19"/>
      <c r="Q32" s="19">
        <f>'[7]місц. бюджет'!$Q$32-'[6]місц. бюджет'!$Q$32</f>
        <v>0</v>
      </c>
      <c r="R32" s="33"/>
      <c r="S32" s="14"/>
      <c r="T32" s="19"/>
      <c r="U32" s="19">
        <f>'[7]місц. бюджет'!$U$9-'[6]місц. бюджет'!$U$9</f>
        <v>0</v>
      </c>
      <c r="V32" s="19"/>
      <c r="W32" s="19">
        <f>'[7]місц. бюджет'!$W$32-'[6]місц. бюджет'!$W$32</f>
        <v>0</v>
      </c>
      <c r="X32" s="19"/>
      <c r="Y32" s="19">
        <f>'[7]місц. бюджет'!$Y$32-'[6]місц. бюджет'!$Y$32</f>
        <v>0</v>
      </c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20923.240000000027</v>
      </c>
      <c r="D33" s="18"/>
      <c r="E33" s="38">
        <f>'[7]субвенція'!$E$33+'[7]місц. бюджет'!$E$33-'[6]субвенція'!$E$33-'[6]місц. бюджет'!$E$33</f>
        <v>17058.150000000023</v>
      </c>
      <c r="F33" s="38"/>
      <c r="G33" s="38">
        <f>'[7]субвенція'!$G$33+'[7]місц. бюджет'!$G$33-'[6]субвенція'!$G$33-'[6]місц. бюджет'!$G$33</f>
        <v>3865.090000000004</v>
      </c>
      <c r="H33" s="19"/>
      <c r="I33" s="18">
        <f>'[7]місц. бюджет'!$I$9-'[6]місц. бюджет'!$I$9</f>
        <v>0</v>
      </c>
      <c r="J33" s="14"/>
      <c r="K33" s="14"/>
      <c r="L33" s="19"/>
      <c r="M33" s="19">
        <f>'[7]місц. бюджет'!$M$9-'[6]місц. бюджет'!$M$9</f>
        <v>0</v>
      </c>
      <c r="N33" s="19"/>
      <c r="O33" s="19">
        <f>'[7]місц. бюджет'!$O$33-'[6]місц. бюджет'!$O$33</f>
        <v>0</v>
      </c>
      <c r="P33" s="19"/>
      <c r="Q33" s="19">
        <f>'[7]місц. бюджет'!$Q$33-'[6]місц. бюджет'!$Q$33</f>
        <v>0</v>
      </c>
      <c r="R33" s="33"/>
      <c r="S33" s="14"/>
      <c r="T33" s="19"/>
      <c r="U33" s="19">
        <f>'[7]місц. бюджет'!$U$9-'[6]місц. бюджет'!$U$9</f>
        <v>0</v>
      </c>
      <c r="V33" s="19"/>
      <c r="W33" s="19">
        <f>'[7]місц. бюджет'!$W$33-'[6]місц. бюджет'!$W$33</f>
        <v>0</v>
      </c>
      <c r="X33" s="19"/>
      <c r="Y33" s="19">
        <f>'[7]місц. бюджет'!$Y$33-'[6]місц. бюджет'!$Y$33</f>
        <v>0</v>
      </c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2396381.5900000003</v>
      </c>
      <c r="D44" s="40">
        <f t="shared" si="3"/>
        <v>0</v>
      </c>
      <c r="E44" s="40">
        <f t="shared" si="3"/>
        <v>1828057.7300000004</v>
      </c>
      <c r="F44" s="40">
        <f t="shared" si="3"/>
        <v>0</v>
      </c>
      <c r="G44" s="23">
        <f t="shared" si="3"/>
        <v>457974.0200000001</v>
      </c>
      <c r="H44" s="23">
        <f t="shared" si="3"/>
        <v>0</v>
      </c>
      <c r="I44" s="23">
        <f t="shared" si="3"/>
        <v>19995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20572.4</v>
      </c>
      <c r="N44" s="23">
        <f t="shared" si="3"/>
        <v>0</v>
      </c>
      <c r="O44" s="40">
        <f t="shared" si="3"/>
        <v>46146.81999999998</v>
      </c>
      <c r="P44" s="40">
        <f t="shared" si="3"/>
        <v>0</v>
      </c>
      <c r="Q44" s="23">
        <f t="shared" si="3"/>
        <v>15653.249999999998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498.05999999999995</v>
      </c>
      <c r="V44" s="23">
        <f t="shared" si="3"/>
        <v>0</v>
      </c>
      <c r="W44" s="40">
        <f t="shared" si="3"/>
        <v>7484.3099999999995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AI65"/>
  <sheetViews>
    <sheetView view="pageBreakPreview" zoomScale="120" zoomScaleSheetLayoutView="120" zoomScalePageLayoutView="0" workbookViewId="0" topLeftCell="I1">
      <selection activeCell="T6" sqref="T6:U6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 t="s">
        <v>56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0</v>
      </c>
      <c r="D9" s="18"/>
      <c r="E9" s="38"/>
      <c r="F9" s="38"/>
      <c r="G9" s="38"/>
      <c r="H9" s="19"/>
      <c r="I9" s="19"/>
      <c r="J9" s="14"/>
      <c r="K9" s="14"/>
      <c r="L9" s="19"/>
      <c r="M9" s="19"/>
      <c r="N9" s="19"/>
      <c r="O9" s="19"/>
      <c r="P9" s="19"/>
      <c r="Q9" s="19"/>
      <c r="R9" s="33"/>
      <c r="S9" s="14"/>
      <c r="T9" s="19"/>
      <c r="U9" s="19"/>
      <c r="V9" s="19"/>
      <c r="W9" s="19"/>
      <c r="X9" s="19"/>
      <c r="Y9" s="19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0</v>
      </c>
      <c r="D10" s="18"/>
      <c r="E10" s="38"/>
      <c r="F10" s="38"/>
      <c r="G10" s="38"/>
      <c r="H10" s="19"/>
      <c r="I10" s="19"/>
      <c r="J10" s="14"/>
      <c r="K10" s="14"/>
      <c r="L10" s="19"/>
      <c r="M10" s="19"/>
      <c r="N10" s="19"/>
      <c r="O10" s="19"/>
      <c r="P10" s="19"/>
      <c r="Q10" s="19"/>
      <c r="R10" s="33"/>
      <c r="S10" s="14"/>
      <c r="T10" s="19"/>
      <c r="U10" s="19"/>
      <c r="V10" s="19"/>
      <c r="W10" s="19"/>
      <c r="X10" s="19"/>
      <c r="Y10" s="19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3799.9999999999995</v>
      </c>
      <c r="D11" s="18"/>
      <c r="E11" s="38"/>
      <c r="F11" s="38"/>
      <c r="G11" s="38"/>
      <c r="H11" s="19"/>
      <c r="I11" s="19">
        <f>'[7]спец.фонд'!$I$11-'[6]спец.фонд'!$I$11</f>
        <v>3799.9999999999995</v>
      </c>
      <c r="J11" s="14"/>
      <c r="K11" s="14"/>
      <c r="L11" s="19"/>
      <c r="M11" s="19"/>
      <c r="N11" s="19"/>
      <c r="O11" s="19"/>
      <c r="P11" s="19"/>
      <c r="Q11" s="19"/>
      <c r="R11" s="33"/>
      <c r="S11" s="14"/>
      <c r="T11" s="19"/>
      <c r="U11" s="19"/>
      <c r="V11" s="19"/>
      <c r="W11" s="19"/>
      <c r="X11" s="19"/>
      <c r="Y11" s="19"/>
      <c r="Z11" s="14"/>
      <c r="AA11" s="14"/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0</v>
      </c>
      <c r="D12" s="18"/>
      <c r="E12" s="38"/>
      <c r="F12" s="38"/>
      <c r="G12" s="38"/>
      <c r="H12" s="19"/>
      <c r="I12" s="19"/>
      <c r="J12" s="14"/>
      <c r="K12" s="14"/>
      <c r="L12" s="19"/>
      <c r="M12" s="19"/>
      <c r="N12" s="19"/>
      <c r="O12" s="19"/>
      <c r="P12" s="19"/>
      <c r="Q12" s="19"/>
      <c r="R12" s="33"/>
      <c r="S12" s="14"/>
      <c r="T12" s="19"/>
      <c r="U12" s="19"/>
      <c r="V12" s="19"/>
      <c r="W12" s="19"/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0</v>
      </c>
      <c r="D14" s="39"/>
      <c r="E14" s="38"/>
      <c r="F14" s="38"/>
      <c r="G14" s="38"/>
      <c r="H14" s="19"/>
      <c r="I14" s="19"/>
      <c r="J14" s="14"/>
      <c r="K14" s="14"/>
      <c r="L14" s="19"/>
      <c r="M14" s="19"/>
      <c r="N14" s="19"/>
      <c r="O14" s="19"/>
      <c r="P14" s="19"/>
      <c r="Q14" s="19"/>
      <c r="R14" s="33"/>
      <c r="S14" s="14"/>
      <c r="T14" s="19"/>
      <c r="U14" s="19"/>
      <c r="V14" s="19"/>
      <c r="W14" s="19"/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66474.68</v>
      </c>
      <c r="D15" s="39"/>
      <c r="E15" s="38"/>
      <c r="F15" s="38"/>
      <c r="G15" s="38"/>
      <c r="H15" s="19"/>
      <c r="I15" s="19"/>
      <c r="J15" s="14"/>
      <c r="K15" s="14"/>
      <c r="L15" s="19"/>
      <c r="M15" s="19"/>
      <c r="N15" s="19"/>
      <c r="O15" s="19"/>
      <c r="P15" s="19"/>
      <c r="Q15" s="19"/>
      <c r="R15" s="33"/>
      <c r="S15" s="14"/>
      <c r="T15" s="19"/>
      <c r="U15" s="19"/>
      <c r="V15" s="19"/>
      <c r="W15" s="19"/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19">
        <f>'[7]спец.фонд'!$AI$15-'[6]спец.фонд'!$AI$15</f>
        <v>66474.68</v>
      </c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0</v>
      </c>
      <c r="D16" s="18"/>
      <c r="E16" s="38"/>
      <c r="F16" s="38"/>
      <c r="G16" s="38"/>
      <c r="H16" s="19"/>
      <c r="I16" s="19"/>
      <c r="J16" s="14"/>
      <c r="K16" s="14"/>
      <c r="L16" s="19"/>
      <c r="M16" s="19"/>
      <c r="N16" s="19"/>
      <c r="O16" s="19"/>
      <c r="P16" s="19"/>
      <c r="Q16" s="19"/>
      <c r="R16" s="33"/>
      <c r="S16" s="14"/>
      <c r="T16" s="19"/>
      <c r="U16" s="19"/>
      <c r="V16" s="19"/>
      <c r="W16" s="19"/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0</v>
      </c>
      <c r="D17" s="18"/>
      <c r="E17" s="38"/>
      <c r="F17" s="38"/>
      <c r="G17" s="38"/>
      <c r="H17" s="19"/>
      <c r="I17" s="19"/>
      <c r="J17" s="14"/>
      <c r="K17" s="14"/>
      <c r="L17" s="19"/>
      <c r="M17" s="19"/>
      <c r="N17" s="19"/>
      <c r="O17" s="19"/>
      <c r="P17" s="35"/>
      <c r="Q17" s="19"/>
      <c r="R17" s="33"/>
      <c r="S17" s="14"/>
      <c r="T17" s="19"/>
      <c r="U17" s="19"/>
      <c r="V17" s="19"/>
      <c r="W17" s="19"/>
      <c r="X17" s="19"/>
      <c r="Y17" s="19"/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0</v>
      </c>
      <c r="D19" s="18"/>
      <c r="E19" s="38"/>
      <c r="F19" s="38"/>
      <c r="G19" s="38"/>
      <c r="H19" s="19"/>
      <c r="I19" s="19"/>
      <c r="J19" s="14"/>
      <c r="K19" s="14"/>
      <c r="L19" s="19"/>
      <c r="M19" s="19"/>
      <c r="N19" s="19"/>
      <c r="O19" s="19"/>
      <c r="P19" s="19"/>
      <c r="Q19" s="19"/>
      <c r="R19" s="33"/>
      <c r="S19" s="14"/>
      <c r="T19" s="19"/>
      <c r="U19" s="19"/>
      <c r="V19" s="19"/>
      <c r="W19" s="19"/>
      <c r="X19" s="19"/>
      <c r="Y19" s="19"/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0</v>
      </c>
      <c r="D20" s="18"/>
      <c r="E20" s="38"/>
      <c r="F20" s="38"/>
      <c r="G20" s="38"/>
      <c r="H20" s="19"/>
      <c r="I20" s="19"/>
      <c r="J20" s="14"/>
      <c r="K20" s="14"/>
      <c r="L20" s="19"/>
      <c r="M20" s="19"/>
      <c r="N20" s="19"/>
      <c r="O20" s="19"/>
      <c r="P20" s="19"/>
      <c r="Q20" s="19"/>
      <c r="R20" s="33"/>
      <c r="S20" s="14"/>
      <c r="T20" s="19"/>
      <c r="U20" s="19"/>
      <c r="V20" s="19"/>
      <c r="W20" s="19"/>
      <c r="X20" s="19"/>
      <c r="Y20" s="19"/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0</v>
      </c>
      <c r="D21" s="18"/>
      <c r="E21" s="38"/>
      <c r="F21" s="38"/>
      <c r="G21" s="38"/>
      <c r="H21" s="19"/>
      <c r="I21" s="19"/>
      <c r="J21" s="14"/>
      <c r="K21" s="14"/>
      <c r="L21" s="19"/>
      <c r="M21" s="19"/>
      <c r="N21" s="19"/>
      <c r="O21" s="19"/>
      <c r="P21" s="19"/>
      <c r="Q21" s="19"/>
      <c r="R21" s="33"/>
      <c r="S21" s="14"/>
      <c r="T21" s="19"/>
      <c r="U21" s="19"/>
      <c r="V21" s="19"/>
      <c r="W21" s="19"/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19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60000</v>
      </c>
      <c r="D22" s="18"/>
      <c r="E22" s="38"/>
      <c r="F22" s="38"/>
      <c r="G22" s="38"/>
      <c r="H22" s="19"/>
      <c r="I22" s="19"/>
      <c r="J22" s="14"/>
      <c r="K22" s="14"/>
      <c r="L22" s="19"/>
      <c r="M22" s="19"/>
      <c r="N22" s="19"/>
      <c r="O22" s="19"/>
      <c r="P22" s="19"/>
      <c r="Q22" s="19"/>
      <c r="R22" s="33"/>
      <c r="S22" s="14"/>
      <c r="T22" s="19"/>
      <c r="U22" s="19"/>
      <c r="V22" s="19"/>
      <c r="W22" s="19"/>
      <c r="X22" s="19"/>
      <c r="Y22" s="19"/>
      <c r="Z22" s="19"/>
      <c r="AA22" s="19"/>
      <c r="AB22" s="14"/>
      <c r="AC22" s="14"/>
      <c r="AD22" s="14"/>
      <c r="AE22" s="14"/>
      <c r="AF22" s="14"/>
      <c r="AG22" s="14"/>
      <c r="AH22" s="14"/>
      <c r="AI22" s="19">
        <f>'[7]спец.фонд'!$AI$22-'[6]спец.фонд'!$AI$22</f>
        <v>60000</v>
      </c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20000</v>
      </c>
      <c r="D23" s="18"/>
      <c r="E23" s="38"/>
      <c r="F23" s="38"/>
      <c r="G23" s="38"/>
      <c r="H23" s="19"/>
      <c r="I23" s="19"/>
      <c r="J23" s="14"/>
      <c r="K23" s="14"/>
      <c r="L23" s="19"/>
      <c r="M23" s="19"/>
      <c r="N23" s="19"/>
      <c r="O23" s="19"/>
      <c r="P23" s="19"/>
      <c r="Q23" s="19"/>
      <c r="R23" s="33"/>
      <c r="S23" s="14"/>
      <c r="T23" s="19"/>
      <c r="U23" s="19"/>
      <c r="V23" s="19"/>
      <c r="W23" s="19"/>
      <c r="X23" s="19"/>
      <c r="Y23" s="19"/>
      <c r="Z23" s="19"/>
      <c r="AA23" s="19"/>
      <c r="AB23" s="14"/>
      <c r="AC23" s="14"/>
      <c r="AD23" s="14"/>
      <c r="AE23" s="14"/>
      <c r="AF23" s="14"/>
      <c r="AG23" s="14"/>
      <c r="AH23" s="14"/>
      <c r="AI23" s="19">
        <f>'[7]спец.фонд'!$AI$23-'[6]спец.фонд'!$AI$23</f>
        <v>20000</v>
      </c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0</v>
      </c>
      <c r="D24" s="18"/>
      <c r="E24" s="38"/>
      <c r="F24" s="38"/>
      <c r="G24" s="38"/>
      <c r="H24" s="19"/>
      <c r="I24" s="19"/>
      <c r="J24" s="14"/>
      <c r="K24" s="14"/>
      <c r="L24" s="19"/>
      <c r="M24" s="19"/>
      <c r="N24" s="19"/>
      <c r="O24" s="19"/>
      <c r="P24" s="19"/>
      <c r="Q24" s="19"/>
      <c r="R24" s="33"/>
      <c r="S24" s="14"/>
      <c r="T24" s="19"/>
      <c r="U24" s="19"/>
      <c r="V24" s="19"/>
      <c r="W24" s="19"/>
      <c r="X24" s="19"/>
      <c r="Y24" s="19"/>
      <c r="Z24" s="19"/>
      <c r="AA24" s="19"/>
      <c r="AB24" s="14"/>
      <c r="AC24" s="14"/>
      <c r="AD24" s="14"/>
      <c r="AE24" s="14"/>
      <c r="AF24" s="14"/>
      <c r="AG24" s="14"/>
      <c r="AH24" s="14"/>
      <c r="AI24" s="19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0</v>
      </c>
      <c r="D25" s="18"/>
      <c r="E25" s="38"/>
      <c r="F25" s="38"/>
      <c r="G25" s="38"/>
      <c r="H25" s="19"/>
      <c r="I25" s="19"/>
      <c r="J25" s="14"/>
      <c r="K25" s="14"/>
      <c r="L25" s="19"/>
      <c r="M25" s="19"/>
      <c r="N25" s="19"/>
      <c r="O25" s="19"/>
      <c r="P25" s="19"/>
      <c r="Q25" s="19"/>
      <c r="R25" s="33"/>
      <c r="S25" s="14"/>
      <c r="T25" s="19"/>
      <c r="U25" s="19"/>
      <c r="V25" s="19"/>
      <c r="W25" s="19"/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19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0</v>
      </c>
      <c r="D26" s="18"/>
      <c r="E26" s="38"/>
      <c r="F26" s="38"/>
      <c r="G26" s="38"/>
      <c r="H26" s="19"/>
      <c r="I26" s="19"/>
      <c r="J26" s="14"/>
      <c r="K26" s="14"/>
      <c r="L26" s="19"/>
      <c r="M26" s="19"/>
      <c r="N26" s="19"/>
      <c r="O26" s="19"/>
      <c r="P26" s="19"/>
      <c r="Q26" s="19"/>
      <c r="R26" s="33"/>
      <c r="S26" s="14"/>
      <c r="T26" s="19"/>
      <c r="U26" s="19"/>
      <c r="V26" s="19"/>
      <c r="W26" s="19"/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19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10000</v>
      </c>
      <c r="D27" s="39"/>
      <c r="E27" s="38"/>
      <c r="F27" s="38"/>
      <c r="G27" s="38"/>
      <c r="H27" s="19"/>
      <c r="I27" s="19"/>
      <c r="J27" s="14"/>
      <c r="K27" s="14"/>
      <c r="L27" s="19"/>
      <c r="M27" s="19"/>
      <c r="N27" s="19"/>
      <c r="O27" s="19"/>
      <c r="P27" s="19"/>
      <c r="Q27" s="19"/>
      <c r="R27" s="33"/>
      <c r="S27" s="14"/>
      <c r="T27" s="19"/>
      <c r="U27" s="19"/>
      <c r="V27" s="19"/>
      <c r="W27" s="19"/>
      <c r="X27" s="19"/>
      <c r="Y27" s="19"/>
      <c r="Z27" s="19"/>
      <c r="AA27" s="19"/>
      <c r="AB27" s="14"/>
      <c r="AC27" s="14"/>
      <c r="AD27" s="14"/>
      <c r="AE27" s="14"/>
      <c r="AF27" s="14"/>
      <c r="AG27" s="14"/>
      <c r="AH27" s="14"/>
      <c r="AI27" s="19">
        <f>'[7]спец.фонд'!$AI$27-'[6]спец.фонд'!$AI$27</f>
        <v>10000</v>
      </c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0</v>
      </c>
      <c r="D28" s="18"/>
      <c r="E28" s="38"/>
      <c r="F28" s="38"/>
      <c r="G28" s="38"/>
      <c r="H28" s="19"/>
      <c r="I28" s="19"/>
      <c r="J28" s="14"/>
      <c r="K28" s="14"/>
      <c r="L28" s="19"/>
      <c r="M28" s="19"/>
      <c r="N28" s="19"/>
      <c r="O28" s="19"/>
      <c r="P28" s="19"/>
      <c r="Q28" s="19"/>
      <c r="R28" s="33"/>
      <c r="S28" s="14"/>
      <c r="T28" s="19"/>
      <c r="U28" s="19"/>
      <c r="V28" s="19"/>
      <c r="W28" s="19"/>
      <c r="X28" s="19"/>
      <c r="Y28" s="19"/>
      <c r="Z28" s="19"/>
      <c r="AA28" s="19"/>
      <c r="AB28" s="14"/>
      <c r="AC28" s="14"/>
      <c r="AD28" s="14"/>
      <c r="AE28" s="14"/>
      <c r="AF28" s="14"/>
      <c r="AG28" s="14"/>
      <c r="AH28" s="14"/>
      <c r="AI28" s="19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0</v>
      </c>
      <c r="D29" s="18"/>
      <c r="E29" s="38"/>
      <c r="F29" s="38"/>
      <c r="G29" s="38"/>
      <c r="H29" s="19"/>
      <c r="I29" s="19"/>
      <c r="J29" s="14"/>
      <c r="K29" s="14"/>
      <c r="L29" s="19"/>
      <c r="M29" s="19"/>
      <c r="N29" s="19"/>
      <c r="O29" s="19"/>
      <c r="P29" s="19"/>
      <c r="Q29" s="19"/>
      <c r="R29" s="33"/>
      <c r="S29" s="14"/>
      <c r="T29" s="19"/>
      <c r="U29" s="19"/>
      <c r="V29" s="19"/>
      <c r="W29" s="19"/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19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0</v>
      </c>
      <c r="D30" s="18"/>
      <c r="E30" s="38"/>
      <c r="F30" s="38"/>
      <c r="G30" s="38"/>
      <c r="H30" s="19"/>
      <c r="I30" s="19"/>
      <c r="J30" s="14"/>
      <c r="K30" s="14"/>
      <c r="L30" s="19"/>
      <c r="M30" s="19"/>
      <c r="N30" s="19"/>
      <c r="O30" s="19"/>
      <c r="P30" s="19"/>
      <c r="Q30" s="19"/>
      <c r="R30" s="33"/>
      <c r="S30" s="14"/>
      <c r="T30" s="19"/>
      <c r="U30" s="19"/>
      <c r="V30" s="19"/>
      <c r="W30" s="19"/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19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0</v>
      </c>
      <c r="D31" s="18"/>
      <c r="E31" s="38"/>
      <c r="F31" s="38"/>
      <c r="G31" s="38"/>
      <c r="H31" s="19"/>
      <c r="I31" s="19"/>
      <c r="J31" s="14"/>
      <c r="K31" s="14"/>
      <c r="L31" s="19"/>
      <c r="M31" s="19"/>
      <c r="N31" s="19"/>
      <c r="O31" s="19"/>
      <c r="P31" s="19"/>
      <c r="Q31" s="19"/>
      <c r="R31" s="33"/>
      <c r="S31" s="14"/>
      <c r="T31" s="19"/>
      <c r="U31" s="19"/>
      <c r="V31" s="19"/>
      <c r="W31" s="19"/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19">
        <f>'[7]спец.фонд'!$AI$31-'[6]спец.фонд'!$AI$31</f>
        <v>0</v>
      </c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0</v>
      </c>
      <c r="D32" s="18"/>
      <c r="E32" s="38"/>
      <c r="F32" s="38"/>
      <c r="G32" s="38"/>
      <c r="H32" s="19"/>
      <c r="I32" s="19"/>
      <c r="J32" s="14"/>
      <c r="K32" s="14"/>
      <c r="L32" s="19"/>
      <c r="M32" s="19"/>
      <c r="N32" s="19"/>
      <c r="O32" s="19"/>
      <c r="P32" s="19"/>
      <c r="Q32" s="19"/>
      <c r="R32" s="33"/>
      <c r="S32" s="14"/>
      <c r="T32" s="19"/>
      <c r="U32" s="19"/>
      <c r="V32" s="19"/>
      <c r="W32" s="19"/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19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0</v>
      </c>
      <c r="D33" s="18"/>
      <c r="E33" s="38"/>
      <c r="F33" s="38"/>
      <c r="G33" s="38"/>
      <c r="H33" s="19"/>
      <c r="I33" s="19"/>
      <c r="J33" s="14"/>
      <c r="K33" s="14"/>
      <c r="L33" s="19"/>
      <c r="M33" s="19"/>
      <c r="N33" s="19"/>
      <c r="O33" s="19"/>
      <c r="P33" s="19"/>
      <c r="Q33" s="19"/>
      <c r="R33" s="33"/>
      <c r="S33" s="14"/>
      <c r="T33" s="19"/>
      <c r="U33" s="19"/>
      <c r="V33" s="19"/>
      <c r="W33" s="19"/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160274.68</v>
      </c>
      <c r="D44" s="40">
        <f t="shared" si="3"/>
        <v>0</v>
      </c>
      <c r="E44" s="40">
        <f t="shared" si="3"/>
        <v>0</v>
      </c>
      <c r="F44" s="40">
        <f t="shared" si="3"/>
        <v>0</v>
      </c>
      <c r="G44" s="23">
        <f t="shared" si="3"/>
        <v>0</v>
      </c>
      <c r="H44" s="23">
        <f t="shared" si="3"/>
        <v>0</v>
      </c>
      <c r="I44" s="23">
        <f t="shared" si="3"/>
        <v>3799.9999999999995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0</v>
      </c>
      <c r="N44" s="23">
        <f t="shared" si="3"/>
        <v>0</v>
      </c>
      <c r="O44" s="40">
        <f t="shared" si="3"/>
        <v>0</v>
      </c>
      <c r="P44" s="40">
        <f t="shared" si="3"/>
        <v>0</v>
      </c>
      <c r="Q44" s="23">
        <f t="shared" si="3"/>
        <v>0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0</v>
      </c>
      <c r="V44" s="23">
        <f t="shared" si="3"/>
        <v>0</v>
      </c>
      <c r="W44" s="40">
        <f t="shared" si="3"/>
        <v>0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156474.68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AI65"/>
  <sheetViews>
    <sheetView view="pageBreakPreview" zoomScale="120" zoomScaleSheetLayoutView="120" zoomScalePageLayoutView="0" workbookViewId="0" topLeftCell="A1">
      <selection activeCell="A6" sqref="A6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62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157440.86999999997</v>
      </c>
      <c r="D9" s="18"/>
      <c r="E9" s="38">
        <f>'[8]субвенція'!$E$9+'[8]місц. бюджет'!$E$9-'[7]субвенція'!$E$9-'[7]місц. бюджет'!$E$9</f>
        <v>123580.68999999994</v>
      </c>
      <c r="F9" s="38"/>
      <c r="G9" s="38">
        <f>'[8]субвенція'!$G$9+'[8]місц. бюджет'!$G$9-'[7]субвенція'!$G$9-'[7]місц. бюджет'!$G$9</f>
        <v>30760.449999999997</v>
      </c>
      <c r="H9" s="19"/>
      <c r="I9" s="19">
        <f>'[8]місц. бюджет'!$I$9-'[7]місц. бюджет'!$I$9</f>
        <v>0</v>
      </c>
      <c r="J9" s="14"/>
      <c r="K9" s="14"/>
      <c r="L9" s="19"/>
      <c r="M9" s="19">
        <f>'[8]місц. бюджет'!$M$9-'[7]місц. бюджет'!$M$9</f>
        <v>0</v>
      </c>
      <c r="N9" s="19"/>
      <c r="O9" s="19">
        <f>'[8]місц. бюджет'!$O$9-'[7]місц. бюджет'!$O$9</f>
        <v>1500</v>
      </c>
      <c r="P9" s="19"/>
      <c r="Q9" s="19">
        <f>'[8]місц. бюджет'!$Q$9-'[7]місц. бюджет'!$Q$9</f>
        <v>0</v>
      </c>
      <c r="R9" s="33"/>
      <c r="S9" s="14"/>
      <c r="T9" s="19"/>
      <c r="U9" s="19">
        <f>'[8]місц. бюджет'!$U$9-'[7]місц. бюджет'!$U$9</f>
        <v>0</v>
      </c>
      <c r="V9" s="19"/>
      <c r="W9" s="19">
        <f>'[8]місц. бюджет'!$W$9-'[7]місц. бюджет'!$W$9</f>
        <v>1599.7300000000005</v>
      </c>
      <c r="X9" s="19"/>
      <c r="Y9" s="19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173613.96999999997</v>
      </c>
      <c r="D10" s="18"/>
      <c r="E10" s="38">
        <f>'[8]субвенція'!$E$10+'[8]місц. бюджет'!$E$10-'[7]субвенція'!$E$10-'[7]місц. бюджет'!$E$10</f>
        <v>136426.86</v>
      </c>
      <c r="F10" s="38"/>
      <c r="G10" s="38">
        <f>'[8]субвенція'!$G$10+'[8]місц. бюджет'!$G$10-'[7]субвенція'!$G$10-'[7]місц. бюджет'!$G$10</f>
        <v>33396.46999999997</v>
      </c>
      <c r="H10" s="19"/>
      <c r="I10" s="19">
        <f>'[8]місц. бюджет'!$I$10-'[7]місц. бюджет'!$I$10</f>
        <v>0</v>
      </c>
      <c r="J10" s="14"/>
      <c r="K10" s="14"/>
      <c r="L10" s="19"/>
      <c r="M10" s="19">
        <f>'[8]місц. бюджет'!$M$10-'[7]місц. бюджет'!$M$10</f>
        <v>0</v>
      </c>
      <c r="N10" s="19"/>
      <c r="O10" s="19">
        <f>'[8]місц. бюджет'!$O$10-'[7]місц. бюджет'!$O$10</f>
        <v>1500</v>
      </c>
      <c r="P10" s="19"/>
      <c r="Q10" s="19">
        <f>'[8]місц. бюджет'!$Q$10-'[7]місц. бюджет'!$Q$10</f>
        <v>0</v>
      </c>
      <c r="R10" s="33"/>
      <c r="S10" s="14"/>
      <c r="T10" s="19"/>
      <c r="U10" s="19">
        <f>'[8]місц. бюджет'!$U$10-'[7]місц. бюджет'!$U$10</f>
        <v>0</v>
      </c>
      <c r="V10" s="19"/>
      <c r="W10" s="19">
        <f>'[8]місц. бюджет'!$W$10-'[7]місц. бюджет'!$W$10</f>
        <v>2290.6399999999994</v>
      </c>
      <c r="X10" s="19"/>
      <c r="Y10" s="19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269982.43999999994</v>
      </c>
      <c r="D11" s="18"/>
      <c r="E11" s="38">
        <f>'[8]субвенція'!$E$11+'[8]місц. бюджет'!$E$11-'[7]субвенція'!$E$11-'[7]місц. бюджет'!$E$11</f>
        <v>213914.03999999992</v>
      </c>
      <c r="F11" s="38"/>
      <c r="G11" s="38">
        <f>'[8]субвенція'!$G$11+'[8]місц. бюджет'!$G$11-'[7]субвенція'!$G$11-'[7]місц. бюджет'!$G$11</f>
        <v>50926.54999999999</v>
      </c>
      <c r="H11" s="19"/>
      <c r="I11" s="19">
        <f>'[8]місц. бюджет'!$I$11-'[7]місц. бюджет'!$I$11</f>
        <v>0</v>
      </c>
      <c r="J11" s="14"/>
      <c r="K11" s="14"/>
      <c r="L11" s="19"/>
      <c r="M11" s="19">
        <f>'[8]місц. бюджет'!$M$11-'[7]місц. бюджет'!$M$11</f>
        <v>1293.4700000000012</v>
      </c>
      <c r="N11" s="19"/>
      <c r="O11" s="19">
        <f>'[8]місц. бюджет'!$O$11-'[7]місц. бюджет'!$O$11</f>
        <v>1500</v>
      </c>
      <c r="P11" s="19"/>
      <c r="Q11" s="19">
        <f>'[8]місц. бюджет'!$Q$11-'[7]місц. бюджет'!$Q$11</f>
        <v>0</v>
      </c>
      <c r="R11" s="33"/>
      <c r="S11" s="14"/>
      <c r="T11" s="19"/>
      <c r="U11" s="19">
        <f>'[8]місц. бюджет'!$U$11-'[7]місц. бюджет'!$U$11</f>
        <v>0</v>
      </c>
      <c r="V11" s="19"/>
      <c r="W11" s="19">
        <f>'[8]місц. бюджет'!$W$11-'[7]місц. бюджет'!$W$11</f>
        <v>2348.3799999999974</v>
      </c>
      <c r="X11" s="19"/>
      <c r="Y11" s="19"/>
      <c r="Z11" s="14"/>
      <c r="AA11" s="14"/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80387.94000000003</v>
      </c>
      <c r="D12" s="18"/>
      <c r="E12" s="38">
        <f>'[8]субвенція'!$E$12+'[8]місц. бюджет'!$E$12-'[7]субвенція'!$E$12-'[7]місц. бюджет'!$E$12</f>
        <v>60421.90000000002</v>
      </c>
      <c r="F12" s="38"/>
      <c r="G12" s="38">
        <f>'[8]субвенція'!$G$12+'[8]місц. бюджет'!$G$12-'[7]субвенція'!$G$12-'[7]місц. бюджет'!$G$12</f>
        <v>15958.040000000008</v>
      </c>
      <c r="H12" s="19"/>
      <c r="I12" s="19">
        <f>'[8]місц. бюджет'!$I$12-'[7]місц. бюджет'!$I$12</f>
        <v>3680</v>
      </c>
      <c r="J12" s="14"/>
      <c r="K12" s="14"/>
      <c r="L12" s="19"/>
      <c r="M12" s="19">
        <f>'[8]місц. бюджет'!$M$12-'[7]місц. бюджет'!$M$12</f>
        <v>0</v>
      </c>
      <c r="N12" s="19"/>
      <c r="O12" s="19">
        <f>'[8]місц. бюджет'!$O$12-'[7]місц. бюджет'!$O$12</f>
        <v>328</v>
      </c>
      <c r="P12" s="19"/>
      <c r="Q12" s="19">
        <f>'[8]місц. бюджет'!$Q$12-'[7]місц. бюджет'!$Q$12</f>
        <v>0</v>
      </c>
      <c r="R12" s="33"/>
      <c r="S12" s="14"/>
      <c r="T12" s="19"/>
      <c r="U12" s="19"/>
      <c r="V12" s="19"/>
      <c r="W12" s="19"/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94088.37000000013</v>
      </c>
      <c r="D14" s="39"/>
      <c r="E14" s="38">
        <f>'[8]субвенція'!$E$14+'[8]місц. бюджет'!$E$14-'[7]субвенція'!$E$14-'[7]місц. бюджет'!$E$14</f>
        <v>69756.64000000013</v>
      </c>
      <c r="F14" s="38"/>
      <c r="G14" s="38">
        <f>'[8]субвенція'!$G$14+'[8]місц. бюджет'!$G$14-'[7]субвенція'!$G$14-'[7]місц. бюджет'!$G$14</f>
        <v>18794.42</v>
      </c>
      <c r="H14" s="19"/>
      <c r="I14" s="19">
        <f>'[8]місц. бюджет'!$I$14-'[7]місц. бюджет'!$I$14</f>
        <v>3680</v>
      </c>
      <c r="J14" s="14"/>
      <c r="K14" s="14"/>
      <c r="L14" s="19"/>
      <c r="M14" s="19">
        <f>'[8]місц. бюджет'!$M$14-'[7]місц. бюджет'!$M$14</f>
        <v>0</v>
      </c>
      <c r="N14" s="19"/>
      <c r="O14" s="19">
        <f>'[8]місц. бюджет'!$O$14-'[7]місц. бюджет'!$O$14</f>
        <v>328</v>
      </c>
      <c r="P14" s="19"/>
      <c r="Q14" s="19">
        <f>'[8]місц. бюджет'!$Q$14-'[7]місц. бюджет'!$Q$14</f>
        <v>0</v>
      </c>
      <c r="R14" s="33"/>
      <c r="S14" s="14"/>
      <c r="T14" s="19"/>
      <c r="U14" s="19"/>
      <c r="V14" s="19"/>
      <c r="W14" s="19">
        <f>'[8]місц. бюджет'!$W$14-'[7]місц. бюджет'!$W$14</f>
        <v>1529.3100000000013</v>
      </c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116029.96000000002</v>
      </c>
      <c r="D15" s="39"/>
      <c r="E15" s="38">
        <f>'[8]субвенція'!$E$15+'[8]місц. бюджет'!$E$15-'[7]субвенція'!$E$15-'[7]місц. бюджет'!$E$15</f>
        <v>70258.46000000002</v>
      </c>
      <c r="F15" s="38"/>
      <c r="G15" s="38">
        <f>'[8]субвенція'!$G$15+'[8]місц. бюджет'!$G$15-'[7]субвенція'!$G$15-'[7]місц. бюджет'!$G$15</f>
        <v>22032.28</v>
      </c>
      <c r="H15" s="19"/>
      <c r="I15" s="19">
        <f>'[8]місц. бюджет'!$I$15-'[7]місц. бюджет'!$I$15</f>
        <v>20180</v>
      </c>
      <c r="J15" s="14"/>
      <c r="K15" s="14"/>
      <c r="L15" s="19"/>
      <c r="M15" s="19">
        <f>'[8]місц. бюджет'!$M$15-'[7]місц. бюджет'!$M$15</f>
        <v>0</v>
      </c>
      <c r="N15" s="19"/>
      <c r="O15" s="19">
        <f>'[8]місц. бюджет'!$O$15-'[7]місц. бюджет'!$O$15</f>
        <v>327.8000000000011</v>
      </c>
      <c r="P15" s="19"/>
      <c r="Q15" s="19">
        <f>'[8]місц. бюджет'!$Q$15-'[7]місц. бюджет'!$Q$15</f>
        <v>0</v>
      </c>
      <c r="R15" s="33"/>
      <c r="S15" s="14"/>
      <c r="T15" s="19"/>
      <c r="U15" s="19"/>
      <c r="V15" s="19"/>
      <c r="W15" s="19">
        <f>'[8]місц. бюджет'!$W$15-'[7]місц. бюджет'!$W$15</f>
        <v>3231.4199999999983</v>
      </c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101601.67999999993</v>
      </c>
      <c r="D16" s="18"/>
      <c r="E16" s="38">
        <f>'[8]субвенція'!$E$16+'[8]місц. бюджет'!$E$16-'[7]субвенція'!$E$16-'[7]місц. бюджет'!$E$16</f>
        <v>81597.1499999999</v>
      </c>
      <c r="F16" s="38"/>
      <c r="G16" s="38">
        <f>'[8]субвенція'!$G$16+'[8]місц. бюджет'!$G$16-'[7]субвенція'!$G$16-'[7]місц. бюджет'!$G$16</f>
        <v>17768.660000000025</v>
      </c>
      <c r="H16" s="19"/>
      <c r="I16" s="19">
        <f>'[8]місц. бюджет'!$I$16-'[7]місц. бюджет'!$I$16</f>
        <v>0</v>
      </c>
      <c r="J16" s="14"/>
      <c r="K16" s="14"/>
      <c r="L16" s="19"/>
      <c r="M16" s="19">
        <f>'[8]місц. бюджет'!$M$16-'[7]місц. бюджет'!$M$16</f>
        <v>0</v>
      </c>
      <c r="N16" s="19"/>
      <c r="O16" s="19">
        <f>'[8]місц. бюджет'!$O$16-'[7]місц. бюджет'!$O$16</f>
        <v>1500</v>
      </c>
      <c r="P16" s="19"/>
      <c r="Q16" s="19">
        <f>'[8]місц. бюджет'!$Q$16-'[7]місц. бюджет'!$Q$16</f>
        <v>0</v>
      </c>
      <c r="R16" s="33"/>
      <c r="S16" s="14"/>
      <c r="T16" s="19"/>
      <c r="U16" s="19"/>
      <c r="V16" s="19"/>
      <c r="W16" s="19">
        <f>'[8]місц. бюджет'!$W$16-'[7]місц. бюджет'!$W$16</f>
        <v>735.869999999999</v>
      </c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168219.26999999996</v>
      </c>
      <c r="D17" s="18"/>
      <c r="E17" s="38">
        <f>'[8]субвенція'!$E$17+'[8]місц. бюджет'!$E$17-'[7]субвенція'!$E$17-'[7]місц. бюджет'!$E$17</f>
        <v>132447.84999999992</v>
      </c>
      <c r="F17" s="38"/>
      <c r="G17" s="38">
        <f>'[8]субвенція'!$G$17+'[8]місц. бюджет'!$G$17-'[7]субвенція'!$G$17-'[7]місц. бюджет'!$G$17</f>
        <v>31538.780000000042</v>
      </c>
      <c r="H17" s="19"/>
      <c r="I17" s="19">
        <f>'[8]місц. бюджет'!$I$17-'[7]місц. бюджет'!$I$17</f>
        <v>0</v>
      </c>
      <c r="J17" s="14"/>
      <c r="K17" s="14"/>
      <c r="L17" s="19"/>
      <c r="M17" s="19">
        <f>'[8]місц. бюджет'!$M$17-'[7]місц. бюджет'!$M$17</f>
        <v>0</v>
      </c>
      <c r="N17" s="19"/>
      <c r="O17" s="19">
        <f>'[8]місц. бюджет'!$O$17-'[7]місц. бюджет'!$O$17</f>
        <v>0</v>
      </c>
      <c r="P17" s="35"/>
      <c r="Q17" s="19">
        <f>'[8]місц. бюджет'!$Q$17-'[7]місц. бюджет'!$Q$17</f>
        <v>0</v>
      </c>
      <c r="R17" s="33"/>
      <c r="S17" s="14"/>
      <c r="T17" s="19"/>
      <c r="U17" s="19">
        <f>'[8]місц. бюджет'!$U$17-'[7]місц. бюджет'!$U$17</f>
        <v>2421.7300000000005</v>
      </c>
      <c r="V17" s="19"/>
      <c r="W17" s="19">
        <f>'[8]місц. бюджет'!$W$17-'[7]місц. бюджет'!$W$17</f>
        <v>1810.9100000000035</v>
      </c>
      <c r="X17" s="19"/>
      <c r="Y17" s="19"/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89483.81999999985</v>
      </c>
      <c r="D19" s="18"/>
      <c r="E19" s="38">
        <f>'[8]субвенція'!$E$19+'[8]місц. бюджет'!$E$19-'[7]субвенція'!$E$19-'[7]місц. бюджет'!$E$19</f>
        <v>66907.79999999987</v>
      </c>
      <c r="F19" s="38"/>
      <c r="G19" s="38">
        <f>'[8]субвенція'!$G$19+'[8]місц. бюджет'!$G$19-'[7]субвенція'!$G$19-'[7]місц. бюджет'!$G$19</f>
        <v>20340.14999999998</v>
      </c>
      <c r="H19" s="19"/>
      <c r="I19" s="19">
        <f>'[8]місц. бюджет'!$I$19-'[7]місц. бюджет'!$I$19</f>
        <v>0</v>
      </c>
      <c r="J19" s="14"/>
      <c r="K19" s="14"/>
      <c r="L19" s="19"/>
      <c r="M19" s="19">
        <f>'[8]місц. бюджет'!$M$19-'[7]місц. бюджет'!$M$19</f>
        <v>0</v>
      </c>
      <c r="N19" s="19"/>
      <c r="O19" s="19">
        <f>'[8]місц. бюджет'!$O$19-'[7]місц. бюджет'!$O$19</f>
        <v>1500</v>
      </c>
      <c r="P19" s="19"/>
      <c r="Q19" s="18">
        <f>'[8]місц. бюджет'!$Q$19-'[7]місц. бюджет'!$Q$19</f>
        <v>0</v>
      </c>
      <c r="R19" s="33"/>
      <c r="S19" s="14"/>
      <c r="T19" s="19"/>
      <c r="U19" s="19"/>
      <c r="V19" s="19"/>
      <c r="W19" s="19">
        <f>'[8]місц. бюджет'!$W$19-'[7]місц. бюджет'!$W$19</f>
        <v>735.869999999999</v>
      </c>
      <c r="X19" s="19"/>
      <c r="Y19" s="19"/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95604.74000000015</v>
      </c>
      <c r="D20" s="18"/>
      <c r="E20" s="38">
        <f>'[8]субвенція'!$E$20+'[8]місц. бюджет'!$E$20-'[7]субвенція'!$E$20-'[7]місц. бюджет'!$E$20</f>
        <v>75186.96000000014</v>
      </c>
      <c r="F20" s="38"/>
      <c r="G20" s="38">
        <f>'[8]субвенція'!$G$20+'[8]місц. бюджет'!$G$20-'[7]субвенція'!$G$20-'[7]місц. бюджет'!$G$20</f>
        <v>15738.110000000015</v>
      </c>
      <c r="H20" s="19"/>
      <c r="I20" s="19">
        <f>'[8]місц. бюджет'!$I$20-'[7]місц. бюджет'!$I$20</f>
        <v>3680</v>
      </c>
      <c r="J20" s="14"/>
      <c r="K20" s="14"/>
      <c r="L20" s="19"/>
      <c r="M20" s="19">
        <f>'[8]місц. бюджет'!$M$20-'[7]місц. бюджет'!$M$20</f>
        <v>0</v>
      </c>
      <c r="N20" s="19"/>
      <c r="O20" s="19">
        <f>'[8]місц. бюджет'!$O$20-'[7]місц. бюджет'!$O$20</f>
        <v>327.8000000000011</v>
      </c>
      <c r="P20" s="19"/>
      <c r="Q20" s="19">
        <f>'[8]місц. бюджет'!$Q$20-'[7]місц. бюджет'!$Q$20</f>
        <v>0</v>
      </c>
      <c r="R20" s="33"/>
      <c r="S20" s="14"/>
      <c r="T20" s="19"/>
      <c r="U20" s="19"/>
      <c r="V20" s="19"/>
      <c r="W20" s="19">
        <f>'[8]місц. бюджет'!$W$20-'[7]місц. бюджет'!$W$20</f>
        <v>671.8699999999999</v>
      </c>
      <c r="X20" s="19"/>
      <c r="Y20" s="19"/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54356.82000000011</v>
      </c>
      <c r="D21" s="18"/>
      <c r="E21" s="38">
        <f>'[8]субвенція'!$E$21+'[8]місц. бюджет'!$E$21-'[7]субвенція'!$E$21-'[7]місц. бюджет'!$E$21</f>
        <v>41600.74000000008</v>
      </c>
      <c r="F21" s="38"/>
      <c r="G21" s="38">
        <f>'[8]субвенція'!$G$21+'[8]місц. бюджет'!$G$21-'[7]субвенція'!$G$21-'[7]місц. бюджет'!$G$21</f>
        <v>12455.340000000026</v>
      </c>
      <c r="H21" s="19"/>
      <c r="I21" s="19">
        <f>'[8]місц. бюджет'!$I$21-'[7]місц. бюджет'!$I$21</f>
        <v>0</v>
      </c>
      <c r="J21" s="14"/>
      <c r="K21" s="14"/>
      <c r="L21" s="19"/>
      <c r="M21" s="19">
        <f>'[8]місц. бюджет'!$M$21-'[7]місц. бюджет'!$M$21</f>
        <v>0</v>
      </c>
      <c r="N21" s="19"/>
      <c r="O21" s="19">
        <f>'[8]місц. бюджет'!$O$21-'[7]місц. бюджет'!$O$21</f>
        <v>0</v>
      </c>
      <c r="P21" s="19"/>
      <c r="Q21" s="19">
        <f>'[8]місц. бюджет'!$Q$21-'[7]місц. бюджет'!$Q$21</f>
        <v>0</v>
      </c>
      <c r="R21" s="33"/>
      <c r="S21" s="14"/>
      <c r="T21" s="19"/>
      <c r="U21" s="19"/>
      <c r="V21" s="19"/>
      <c r="W21" s="19">
        <f>'[8]місц. бюджет'!$W$21-'[7]місц. бюджет'!$W$21</f>
        <v>300.7400000000016</v>
      </c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47751.34999999996</v>
      </c>
      <c r="D22" s="18"/>
      <c r="E22" s="38">
        <f>'[8]субвенція'!$E$22+'[8]місц. бюджет'!$E$22-'[7]субвенція'!$E$22-'[7]місц. бюджет'!$E$22</f>
        <v>33220.22999999998</v>
      </c>
      <c r="F22" s="38"/>
      <c r="G22" s="38">
        <f>'[8]субвенція'!$G$22+'[8]місц. бюджет'!$G$22-'[7]субвенція'!$G$22-'[7]місц. бюджет'!$G$22</f>
        <v>14531.11999999998</v>
      </c>
      <c r="H22" s="19"/>
      <c r="I22" s="19">
        <f>'[8]місц. бюджет'!$I$22-'[7]місц. бюджет'!$I$22</f>
        <v>0</v>
      </c>
      <c r="J22" s="14"/>
      <c r="K22" s="14"/>
      <c r="L22" s="19"/>
      <c r="M22" s="19">
        <f>'[8]місц. бюджет'!$M$22-'[7]місц. бюджет'!$M$22</f>
        <v>0</v>
      </c>
      <c r="N22" s="19"/>
      <c r="O22" s="19">
        <f>'[8]місц. бюджет'!$O$22-'[7]місц. бюджет'!$O$22</f>
        <v>0</v>
      </c>
      <c r="P22" s="19"/>
      <c r="Q22" s="19">
        <f>'[8]місц. бюджет'!$Q$22-'[7]місц. бюджет'!$Q$22</f>
        <v>0</v>
      </c>
      <c r="R22" s="33"/>
      <c r="S22" s="14"/>
      <c r="T22" s="19"/>
      <c r="U22" s="19"/>
      <c r="V22" s="19"/>
      <c r="W22" s="19">
        <f>'[8]місц. бюджет'!$W$22-'[7]місц. бюджет'!$W$22</f>
        <v>0</v>
      </c>
      <c r="X22" s="19"/>
      <c r="Y22" s="19"/>
      <c r="Z22" s="19"/>
      <c r="AA22" s="19"/>
      <c r="AB22" s="14"/>
      <c r="AC22" s="14"/>
      <c r="AD22" s="14"/>
      <c r="AE22" s="14"/>
      <c r="AF22" s="14"/>
      <c r="AG22" s="14"/>
      <c r="AH22" s="14"/>
      <c r="AI22" s="14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109499.16999999991</v>
      </c>
      <c r="D23" s="18"/>
      <c r="E23" s="38">
        <f>'[8]субвенція'!$E$23+'[8]місц. бюджет'!$E$23-'[7]субвенція'!$E$23-'[7]місц. бюджет'!$E$23</f>
        <v>83799.03999999992</v>
      </c>
      <c r="F23" s="38"/>
      <c r="G23" s="38">
        <f>'[8]субвенція'!$G$23+'[8]місц. бюджет'!$G$23-'[7]субвенція'!$G$23-'[7]місц. бюджет'!$G$23</f>
        <v>17398.679999999993</v>
      </c>
      <c r="H23" s="19"/>
      <c r="I23" s="19">
        <f>'[8]місц. бюджет'!$I$23-'[7]місц. бюджет'!$I$23</f>
        <v>5616</v>
      </c>
      <c r="J23" s="14"/>
      <c r="K23" s="14"/>
      <c r="L23" s="19"/>
      <c r="M23" s="19">
        <f>'[8]місц. бюджет'!$M$23-'[7]місц. бюджет'!$M$23</f>
        <v>0</v>
      </c>
      <c r="N23" s="19"/>
      <c r="O23" s="19">
        <f>'[8]місц. бюджет'!$O$23-'[7]місц. бюджет'!$O$23</f>
        <v>1828</v>
      </c>
      <c r="P23" s="19"/>
      <c r="Q23" s="19">
        <f>'[8]місц. бюджет'!$Q$23-'[7]місц. бюджет'!$Q$23</f>
        <v>0</v>
      </c>
      <c r="R23" s="33"/>
      <c r="S23" s="14"/>
      <c r="T23" s="19"/>
      <c r="U23" s="19"/>
      <c r="V23" s="19"/>
      <c r="W23" s="19">
        <f>'[8]місц. бюджет'!$W$23-'[7]місц. бюджет'!$W$23</f>
        <v>857.4499999999971</v>
      </c>
      <c r="X23" s="19"/>
      <c r="Y23" s="19"/>
      <c r="Z23" s="19"/>
      <c r="AA23" s="19"/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71846.28999999992</v>
      </c>
      <c r="D24" s="18"/>
      <c r="E24" s="38">
        <f>'[8]субвенція'!$E$24+'[8]місц. бюджет'!$E$24-'[7]субвенція'!$E$24-'[7]місц. бюджет'!$E$24</f>
        <v>52865.35999999993</v>
      </c>
      <c r="F24" s="38"/>
      <c r="G24" s="38">
        <f>'[8]субвенція'!$G$24+'[8]місц. бюджет'!$G$24-'[7]субвенція'!$G$24-'[7]місц. бюджет'!$G$24</f>
        <v>14499.250000000007</v>
      </c>
      <c r="H24" s="19"/>
      <c r="I24" s="19">
        <f>'[8]місц. бюджет'!$I$24-'[7]місц. бюджет'!$I$24</f>
        <v>3680</v>
      </c>
      <c r="J24" s="14"/>
      <c r="K24" s="14"/>
      <c r="L24" s="19"/>
      <c r="M24" s="19">
        <f>'[8]місц. бюджет'!$M$24-'[7]місц. бюджет'!$M$24</f>
        <v>0</v>
      </c>
      <c r="N24" s="19"/>
      <c r="O24" s="19">
        <f>'[8]місц. бюджет'!$O$24-'[7]місц. бюджет'!$O$24</f>
        <v>328</v>
      </c>
      <c r="P24" s="19"/>
      <c r="Q24" s="19">
        <f>'[8]місц. бюджет'!$Q$24-'[7]місц. бюджет'!$Q$24</f>
        <v>0</v>
      </c>
      <c r="R24" s="33"/>
      <c r="S24" s="14"/>
      <c r="T24" s="19"/>
      <c r="U24" s="19"/>
      <c r="V24" s="19"/>
      <c r="W24" s="19">
        <f>'[8]місц. бюджет'!$W$24-'[7]місц. бюджет'!$W$24</f>
        <v>473.6800000000003</v>
      </c>
      <c r="X24" s="19"/>
      <c r="Y24" s="19"/>
      <c r="Z24" s="19"/>
      <c r="AA24" s="19"/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66649.72999999991</v>
      </c>
      <c r="D25" s="18"/>
      <c r="E25" s="38">
        <f>'[8]субвенція'!$E$25+'[8]місц. бюджет'!$E$25-'[7]субвенція'!$E$25-'[7]місц. бюджет'!$E$25</f>
        <v>52336.99999999991</v>
      </c>
      <c r="F25" s="38"/>
      <c r="G25" s="38">
        <f>'[8]субвенція'!$G$25+'[8]місц. бюджет'!$G$25-'[7]субвенція'!$G$25-'[7]місц. бюджет'!$G$25</f>
        <v>14229.560000000005</v>
      </c>
      <c r="H25" s="19"/>
      <c r="I25" s="19">
        <f>'[8]місц. бюджет'!$I$25-'[7]місц. бюджет'!$I$25</f>
        <v>0</v>
      </c>
      <c r="J25" s="14"/>
      <c r="K25" s="14"/>
      <c r="L25" s="19"/>
      <c r="M25" s="19">
        <f>'[8]місц. бюджет'!$M$25-'[7]місц. бюджет'!$M$25</f>
        <v>0</v>
      </c>
      <c r="N25" s="19"/>
      <c r="O25" s="19">
        <f>'[8]місц. бюджет'!$O$25-'[7]місц. бюджет'!$O$25</f>
        <v>0</v>
      </c>
      <c r="P25" s="19"/>
      <c r="Q25" s="19">
        <f>'[8]місц. бюджет'!$Q$25-'[7]місц. бюджет'!$Q$25</f>
        <v>0</v>
      </c>
      <c r="R25" s="33"/>
      <c r="S25" s="14"/>
      <c r="T25" s="19"/>
      <c r="U25" s="19"/>
      <c r="V25" s="19"/>
      <c r="W25" s="19">
        <f>'[8]місц. бюджет'!$W$25-'[7]місц. бюджет'!$W$25</f>
        <v>83.17000000000007</v>
      </c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37620.80000000002</v>
      </c>
      <c r="D26" s="18"/>
      <c r="E26" s="38">
        <f>'[8]субвенція'!$E$26+'[8]місц. бюджет'!$E$26-'[7]субвенція'!$E$26-'[7]місц. бюджет'!$E$26</f>
        <v>28374.790000000023</v>
      </c>
      <c r="F26" s="38"/>
      <c r="G26" s="38">
        <f>'[8]субвенція'!$G$26+'[8]місц. бюджет'!$G$26-'[7]субвенція'!$G$26-'[7]місц. бюджет'!$G$26</f>
        <v>9201.239999999998</v>
      </c>
      <c r="H26" s="19"/>
      <c r="I26" s="19">
        <f>'[8]місц. бюджет'!$I$26-'[7]місц. бюджет'!$I$26</f>
        <v>0</v>
      </c>
      <c r="J26" s="14"/>
      <c r="K26" s="14"/>
      <c r="L26" s="19"/>
      <c r="M26" s="19">
        <f>'[8]місц. бюджет'!$M$26-'[7]місц. бюджет'!$M$26</f>
        <v>0</v>
      </c>
      <c r="N26" s="19"/>
      <c r="O26" s="19">
        <f>'[8]місц. бюджет'!$O$26-'[7]місц. бюджет'!$O$26</f>
        <v>0</v>
      </c>
      <c r="P26" s="19"/>
      <c r="Q26" s="19">
        <f>'[8]місц. бюджет'!$Q$26-'[7]місц. бюджет'!$Q$26</f>
        <v>0</v>
      </c>
      <c r="R26" s="33"/>
      <c r="S26" s="14"/>
      <c r="T26" s="19"/>
      <c r="U26" s="19"/>
      <c r="V26" s="19"/>
      <c r="W26" s="19">
        <f>'[8]місц. бюджет'!$W$26-'[7]місц. бюджет'!$W$26</f>
        <v>44.76999999999998</v>
      </c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77123.8999999999</v>
      </c>
      <c r="D27" s="39"/>
      <c r="E27" s="38">
        <f>'[8]субвенція'!$E$27+'[8]місц. бюджет'!$E$27-'[7]субвенція'!$E$27-'[7]місц. бюджет'!$E$27</f>
        <v>58154.0199999999</v>
      </c>
      <c r="F27" s="38"/>
      <c r="G27" s="38">
        <f>'[8]субвенція'!$G$27+'[8]місц. бюджет'!$G$27-'[7]субвенція'!$G$27-'[7]місц. бюджет'!$G$27</f>
        <v>16111.559999999998</v>
      </c>
      <c r="H27" s="19"/>
      <c r="I27" s="19">
        <f>'[8]місц. бюджет'!$I$27-'[7]місц. бюджет'!$I$27</f>
        <v>2500</v>
      </c>
      <c r="J27" s="14"/>
      <c r="K27" s="14"/>
      <c r="L27" s="19"/>
      <c r="M27" s="19">
        <f>'[8]місц. бюджет'!$M$27-'[7]місц. бюджет'!$M$27</f>
        <v>0</v>
      </c>
      <c r="N27" s="19"/>
      <c r="O27" s="19">
        <f>'[8]місц. бюджет'!$O$27-'[7]місц. бюджет'!$O$27</f>
        <v>0</v>
      </c>
      <c r="P27" s="19"/>
      <c r="Q27" s="19">
        <f>'[8]місц. бюджет'!$Q$27-'[7]місц. бюджет'!$Q$27</f>
        <v>0</v>
      </c>
      <c r="R27" s="33"/>
      <c r="S27" s="14"/>
      <c r="T27" s="19"/>
      <c r="U27" s="19"/>
      <c r="V27" s="19"/>
      <c r="W27" s="19">
        <f>'[8]місц. бюджет'!$W$27-'[7]місц. бюджет'!$W$27</f>
        <v>358.3199999999997</v>
      </c>
      <c r="X27" s="19"/>
      <c r="Y27" s="19"/>
      <c r="Z27" s="19"/>
      <c r="AA27" s="19"/>
      <c r="AB27" s="14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74108.37999999996</v>
      </c>
      <c r="D28" s="18"/>
      <c r="E28" s="38">
        <f>'[8]субвенція'!$E$28+'[8]місц. бюджет'!$E$28-'[7]субвенція'!$E$28-'[7]місц. бюджет'!$E$28</f>
        <v>53088.43999999997</v>
      </c>
      <c r="F28" s="38"/>
      <c r="G28" s="38">
        <f>'[8]субвенція'!$G$28+'[8]місц. бюджет'!$G$28-'[7]субвенція'!$G$28-'[7]місц. бюджет'!$G$28</f>
        <v>15057.609999999979</v>
      </c>
      <c r="H28" s="19"/>
      <c r="I28" s="19">
        <f>'[8]місц. бюджет'!$I$28-'[7]місц. бюджет'!$I$28</f>
        <v>3680</v>
      </c>
      <c r="J28" s="14"/>
      <c r="K28" s="14"/>
      <c r="L28" s="19"/>
      <c r="M28" s="19">
        <f>'[8]місц. бюджет'!$M$28-'[7]місц. бюджет'!$M$28</f>
        <v>0</v>
      </c>
      <c r="N28" s="19"/>
      <c r="O28" s="19">
        <f>'[8]місц. бюджет'!$O$28-'[7]місц. бюджет'!$O$28</f>
        <v>1828</v>
      </c>
      <c r="P28" s="19"/>
      <c r="Q28" s="19">
        <f>'[8]місц. бюджет'!$Q$28-'[7]місц. бюджет'!$Q$28</f>
        <v>0</v>
      </c>
      <c r="R28" s="33"/>
      <c r="S28" s="14"/>
      <c r="T28" s="19"/>
      <c r="U28" s="19"/>
      <c r="V28" s="19"/>
      <c r="W28" s="19">
        <f>'[8]місц. бюджет'!$W$28-'[7]місц. бюджет'!$W$28</f>
        <v>454.3299999999999</v>
      </c>
      <c r="X28" s="19"/>
      <c r="Y28" s="19"/>
      <c r="Z28" s="19"/>
      <c r="AA28" s="19"/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62089.47000000011</v>
      </c>
      <c r="D29" s="18"/>
      <c r="E29" s="38">
        <f>'[8]субвенція'!$E$29+'[8]місц. бюджет'!$E$29-'[7]субвенція'!$E$29-'[7]місц. бюджет'!$E$29</f>
        <v>44686.37000000011</v>
      </c>
      <c r="F29" s="38"/>
      <c r="G29" s="38">
        <f>'[8]субвенція'!$G$29+'[8]місц. бюджет'!$G$29-'[7]субвенція'!$G$29-'[7]місц. бюджет'!$G$29</f>
        <v>13032</v>
      </c>
      <c r="H29" s="19"/>
      <c r="I29" s="19">
        <f>'[8]місц. бюджет'!$I$29-'[7]місц. бюджет'!$I$29</f>
        <v>3680</v>
      </c>
      <c r="J29" s="14"/>
      <c r="K29" s="14"/>
      <c r="L29" s="19"/>
      <c r="M29" s="19">
        <f>'[8]місц. бюджет'!$M$29-'[7]місц. бюджет'!$M$29</f>
        <v>0</v>
      </c>
      <c r="N29" s="19"/>
      <c r="O29" s="19">
        <f>'[8]місц. бюджет'!$O$29-'[7]місц. бюджет'!$O$29</f>
        <v>0</v>
      </c>
      <c r="P29" s="19"/>
      <c r="Q29" s="19">
        <f>'[8]місц. бюджет'!$Q$29-'[7]місц. бюджет'!$Q$29</f>
        <v>0</v>
      </c>
      <c r="R29" s="33"/>
      <c r="S29" s="14"/>
      <c r="T29" s="19"/>
      <c r="U29" s="19"/>
      <c r="V29" s="19"/>
      <c r="W29" s="19">
        <f>'[8]місц. бюджет'!$W$29-'[7]місц. бюджет'!$W$29</f>
        <v>691.0999999999999</v>
      </c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79829.87999999998</v>
      </c>
      <c r="D30" s="18"/>
      <c r="E30" s="38">
        <f>'[8]субвенція'!$E$30+'[8]місц. бюджет'!$E$30-'[7]субвенція'!$E$30-'[7]місц. бюджет'!$E$30</f>
        <v>59788.139999999985</v>
      </c>
      <c r="F30" s="38"/>
      <c r="G30" s="38">
        <f>'[8]субвенція'!$G$30+'[8]місц. бюджет'!$G$30-'[7]субвенція'!$G$30-'[7]місц. бюджет'!$G$30</f>
        <v>15939.419999999984</v>
      </c>
      <c r="H30" s="19"/>
      <c r="I30" s="19">
        <f>'[8]місц. бюджет'!$I$30-'[7]місц. бюджет'!$I$30</f>
        <v>3680</v>
      </c>
      <c r="J30" s="14"/>
      <c r="K30" s="14"/>
      <c r="L30" s="19"/>
      <c r="M30" s="19">
        <f>'[8]місц. бюджет'!$M$30-'[7]місц. бюджет'!$M$30</f>
        <v>0</v>
      </c>
      <c r="N30" s="19"/>
      <c r="O30" s="19">
        <f>'[8]місц. бюджет'!$O$30-'[7]місц. бюджет'!$O$30</f>
        <v>0</v>
      </c>
      <c r="P30" s="19"/>
      <c r="Q30" s="19">
        <f>'[8]місц. бюджет'!$Q$30-'[7]місц. бюджет'!$Q$30</f>
        <v>0</v>
      </c>
      <c r="R30" s="33"/>
      <c r="S30" s="14"/>
      <c r="T30" s="19"/>
      <c r="U30" s="19"/>
      <c r="V30" s="19"/>
      <c r="W30" s="19">
        <f>'[8]місц. бюджет'!$W$30-'[7]місц. бюджет'!$W$30</f>
        <v>422.3199999999997</v>
      </c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49850.62</v>
      </c>
      <c r="D31" s="18"/>
      <c r="E31" s="38">
        <f>'[8]субвенція'!$E$31+'[8]місц. бюджет'!$E$31-'[7]субвенція'!$E$31-'[7]місц. бюджет'!$E$31</f>
        <v>22757.300000000017</v>
      </c>
      <c r="F31" s="38"/>
      <c r="G31" s="38">
        <f>'[8]субвенція'!$G$31+'[8]місц. бюджет'!$G$31-'[7]субвенція'!$G$31-'[7]місц. бюджет'!$G$31</f>
        <v>7681.809999999983</v>
      </c>
      <c r="H31" s="19"/>
      <c r="I31" s="19">
        <f>'[8]місц. бюджет'!$I$31-'[7]місц. бюджет'!$I$31</f>
        <v>18680</v>
      </c>
      <c r="J31" s="14"/>
      <c r="K31" s="14"/>
      <c r="L31" s="19"/>
      <c r="M31" s="19">
        <f>'[8]місц. бюджет'!$M$31-'[7]місц. бюджет'!$M$31</f>
        <v>0</v>
      </c>
      <c r="N31" s="19"/>
      <c r="O31" s="19">
        <f>'[8]місц. бюджет'!$O$31-'[7]місц. бюджет'!$O$31</f>
        <v>328.39999999999964</v>
      </c>
      <c r="P31" s="19"/>
      <c r="Q31" s="19">
        <f>'[8]місц. бюджет'!$Q$31-'[7]місц. бюджет'!$Q$31</f>
        <v>0</v>
      </c>
      <c r="R31" s="33"/>
      <c r="S31" s="14"/>
      <c r="T31" s="19"/>
      <c r="U31" s="19"/>
      <c r="V31" s="19"/>
      <c r="W31" s="19">
        <f>'[8]місц. бюджет'!$W$31-'[7]місц. бюджет'!$W$31</f>
        <v>403.1099999999997</v>
      </c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662.289999999999</v>
      </c>
      <c r="D32" s="18"/>
      <c r="E32" s="38">
        <f>'[8]субвенція'!$E$32+'[8]місц. бюджет'!$E$32-'[7]субвенція'!$E$32-'[7]місц. бюджет'!$E$32</f>
        <v>540.4599999999991</v>
      </c>
      <c r="F32" s="38"/>
      <c r="G32" s="38">
        <f>'[8]субвенція'!$G$32+'[8]місц. бюджет'!$G$32-'[7]субвенція'!$G$32-'[7]місц. бюджет'!$G$32</f>
        <v>121.82999999999993</v>
      </c>
      <c r="H32" s="19"/>
      <c r="I32" s="19">
        <f>'[8]місц. бюджет'!$I$32-'[7]місц. бюджет'!$I$32</f>
        <v>0</v>
      </c>
      <c r="J32" s="14"/>
      <c r="K32" s="14"/>
      <c r="L32" s="19"/>
      <c r="M32" s="19">
        <f>'[8]місц. бюджет'!$M$32-'[7]місц. бюджет'!$M$32</f>
        <v>0</v>
      </c>
      <c r="N32" s="19"/>
      <c r="O32" s="19">
        <f>'[8]місц. бюджет'!$O$32-'[7]місц. бюджет'!$O$32</f>
        <v>0</v>
      </c>
      <c r="P32" s="19"/>
      <c r="Q32" s="19">
        <f>'[8]місц. бюджет'!$Q$32-'[7]місц. бюджет'!$Q$32</f>
        <v>0</v>
      </c>
      <c r="R32" s="33"/>
      <c r="S32" s="14"/>
      <c r="T32" s="19"/>
      <c r="U32" s="19"/>
      <c r="V32" s="19"/>
      <c r="W32" s="19">
        <f>'[8]місц. бюджет'!$W$32-'[7]місц. бюджет'!$W$32</f>
        <v>0</v>
      </c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33626.12999999997</v>
      </c>
      <c r="D33" s="18"/>
      <c r="E33" s="38">
        <f>'[8]субвенція'!$E$33+'[8]місц. бюджет'!$E$33-'[7]субвенція'!$E$33-'[7]місц. бюджет'!$E$33</f>
        <v>27440.27999999997</v>
      </c>
      <c r="F33" s="38"/>
      <c r="G33" s="38">
        <f>'[8]субвенція'!$G$33+'[8]місц. бюджет'!$G$33-'[7]субвенція'!$G$33-'[7]місц. бюджет'!$G$33</f>
        <v>6185.8499999999985</v>
      </c>
      <c r="H33" s="19"/>
      <c r="I33" s="19">
        <f>'[8]місц. бюджет'!$I$33-'[7]місц. бюджет'!$I$33</f>
        <v>0</v>
      </c>
      <c r="J33" s="14"/>
      <c r="K33" s="14"/>
      <c r="L33" s="19"/>
      <c r="M33" s="19">
        <f>'[8]місц. бюджет'!$M$33-'[7]місц. бюджет'!$M$33</f>
        <v>0</v>
      </c>
      <c r="N33" s="19"/>
      <c r="O33" s="19">
        <f>'[8]місц. бюджет'!$O$33-'[7]місц. бюджет'!$O$33</f>
        <v>0</v>
      </c>
      <c r="P33" s="19"/>
      <c r="Q33" s="19">
        <f>'[8]місц. бюджет'!$Q$33-'[7]місц. бюджет'!$Q$33</f>
        <v>0</v>
      </c>
      <c r="R33" s="33"/>
      <c r="S33" s="14"/>
      <c r="T33" s="19"/>
      <c r="U33" s="19"/>
      <c r="V33" s="19"/>
      <c r="W33" s="19">
        <f>'[8]місц. бюджет'!$W$33-'[7]місц. бюджет'!$W$33</f>
        <v>0</v>
      </c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2111467.89</v>
      </c>
      <c r="D44" s="40">
        <f t="shared" si="3"/>
        <v>0</v>
      </c>
      <c r="E44" s="40">
        <f t="shared" si="3"/>
        <v>1589150.5199999998</v>
      </c>
      <c r="F44" s="40">
        <f t="shared" si="3"/>
        <v>0</v>
      </c>
      <c r="G44" s="23">
        <f t="shared" si="3"/>
        <v>413699.17999999993</v>
      </c>
      <c r="H44" s="23">
        <f t="shared" si="3"/>
        <v>0</v>
      </c>
      <c r="I44" s="23">
        <f t="shared" si="3"/>
        <v>72736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1293.4700000000012</v>
      </c>
      <c r="N44" s="23">
        <f t="shared" si="3"/>
        <v>0</v>
      </c>
      <c r="O44" s="40">
        <f t="shared" si="3"/>
        <v>13124.000000000002</v>
      </c>
      <c r="P44" s="40">
        <f t="shared" si="3"/>
        <v>0</v>
      </c>
      <c r="Q44" s="23">
        <f t="shared" si="3"/>
        <v>0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2421.7300000000005</v>
      </c>
      <c r="V44" s="23">
        <f t="shared" si="3"/>
        <v>0</v>
      </c>
      <c r="W44" s="40">
        <f t="shared" si="3"/>
        <v>19042.98999999999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AI65"/>
  <sheetViews>
    <sheetView view="pageBreakPreview" zoomScale="120" zoomScaleSheetLayoutView="120" zoomScalePageLayoutView="0" workbookViewId="0" topLeftCell="G1">
      <selection activeCell="T6" sqref="T6:U6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62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 t="s">
        <v>56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77</v>
      </c>
      <c r="D9" s="18"/>
      <c r="E9" s="38"/>
      <c r="F9" s="38"/>
      <c r="G9" s="38"/>
      <c r="H9" s="19"/>
      <c r="I9" s="19"/>
      <c r="J9" s="14"/>
      <c r="K9" s="14"/>
      <c r="L9" s="19"/>
      <c r="M9" s="19">
        <f>'[8]спец.фонд'!$M$9-'[7]спец.фонд'!$M$9</f>
        <v>77</v>
      </c>
      <c r="N9" s="19"/>
      <c r="O9" s="19"/>
      <c r="P9" s="19"/>
      <c r="Q9" s="19"/>
      <c r="R9" s="33"/>
      <c r="S9" s="14"/>
      <c r="T9" s="19"/>
      <c r="U9" s="19"/>
      <c r="V9" s="19"/>
      <c r="W9" s="19"/>
      <c r="X9" s="19"/>
      <c r="Y9" s="19"/>
      <c r="Z9" s="14"/>
      <c r="AA9" s="14"/>
      <c r="AB9" s="14"/>
      <c r="AC9" s="14"/>
      <c r="AD9" s="14"/>
      <c r="AE9" s="14"/>
      <c r="AF9" s="14"/>
      <c r="AG9" s="14"/>
      <c r="AH9" s="14"/>
      <c r="AI9" s="19">
        <f>'[8]спец.фонд'!$AI$9-'[7]спец.фонд'!$AI$9</f>
        <v>0</v>
      </c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2218.5</v>
      </c>
      <c r="D10" s="18"/>
      <c r="E10" s="38"/>
      <c r="F10" s="38"/>
      <c r="G10" s="38"/>
      <c r="H10" s="19"/>
      <c r="I10" s="19"/>
      <c r="J10" s="14"/>
      <c r="K10" s="14"/>
      <c r="L10" s="19"/>
      <c r="M10" s="19">
        <f>'[8]спец.фонд'!$M$10-'[7]спец.фонд'!$M$10</f>
        <v>2218.5</v>
      </c>
      <c r="N10" s="19"/>
      <c r="O10" s="19"/>
      <c r="P10" s="19"/>
      <c r="Q10" s="19"/>
      <c r="R10" s="33"/>
      <c r="S10" s="14"/>
      <c r="T10" s="19"/>
      <c r="U10" s="19"/>
      <c r="V10" s="19"/>
      <c r="W10" s="19"/>
      <c r="X10" s="19"/>
      <c r="Y10" s="19"/>
      <c r="Z10" s="14"/>
      <c r="AA10" s="14"/>
      <c r="AB10" s="14"/>
      <c r="AC10" s="14"/>
      <c r="AD10" s="14"/>
      <c r="AE10" s="14"/>
      <c r="AF10" s="14"/>
      <c r="AG10" s="14"/>
      <c r="AH10" s="14"/>
      <c r="AI10" s="19">
        <f>'[8]спец.фонд'!$AI$10-'[7]спец.фонд'!$AI$10</f>
        <v>0</v>
      </c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19073</v>
      </c>
      <c r="D11" s="18"/>
      <c r="E11" s="38"/>
      <c r="F11" s="38"/>
      <c r="G11" s="38"/>
      <c r="H11" s="19"/>
      <c r="I11" s="19"/>
      <c r="J11" s="14"/>
      <c r="K11" s="14"/>
      <c r="L11" s="19"/>
      <c r="M11" s="19">
        <f>'[8]спец.фонд'!$M$11-'[7]спец.фонд'!$M$11</f>
        <v>0</v>
      </c>
      <c r="N11" s="19"/>
      <c r="O11" s="19"/>
      <c r="P11" s="19"/>
      <c r="Q11" s="19"/>
      <c r="R11" s="33"/>
      <c r="S11" s="14"/>
      <c r="T11" s="19"/>
      <c r="U11" s="19"/>
      <c r="V11" s="19"/>
      <c r="W11" s="19"/>
      <c r="X11" s="19"/>
      <c r="Y11" s="19"/>
      <c r="Z11" s="14"/>
      <c r="AA11" s="14"/>
      <c r="AB11" s="14"/>
      <c r="AC11" s="14"/>
      <c r="AD11" s="14"/>
      <c r="AE11" s="14"/>
      <c r="AF11" s="33"/>
      <c r="AG11" s="33"/>
      <c r="AH11" s="14"/>
      <c r="AI11" s="19">
        <f>'[8]спец.фонд'!$AI$11-'[7]спец.фонд'!$AI$11</f>
        <v>19073</v>
      </c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0</v>
      </c>
      <c r="D12" s="18"/>
      <c r="E12" s="38"/>
      <c r="F12" s="38"/>
      <c r="G12" s="38"/>
      <c r="H12" s="19"/>
      <c r="I12" s="19"/>
      <c r="J12" s="14"/>
      <c r="K12" s="14"/>
      <c r="L12" s="19"/>
      <c r="M12" s="19">
        <f>'[8]спец.фонд'!$M$12-'[7]спец.фонд'!$M$12</f>
        <v>0</v>
      </c>
      <c r="N12" s="19"/>
      <c r="O12" s="19"/>
      <c r="P12" s="19"/>
      <c r="Q12" s="19"/>
      <c r="R12" s="33"/>
      <c r="S12" s="14"/>
      <c r="T12" s="19"/>
      <c r="U12" s="19"/>
      <c r="V12" s="19"/>
      <c r="W12" s="19"/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19">
        <f>'[8]спец.фонд'!$AI$12-'[7]спец.фонд'!$AI$12</f>
        <v>0</v>
      </c>
    </row>
    <row r="13" spans="1:35" s="13" customFormat="1" ht="13.5" customHeight="1">
      <c r="A13" s="16"/>
      <c r="B13" s="37">
        <f t="shared" si="0"/>
        <v>0</v>
      </c>
      <c r="C13" s="37"/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0</v>
      </c>
      <c r="D14" s="39"/>
      <c r="E14" s="38"/>
      <c r="F14" s="38"/>
      <c r="G14" s="38"/>
      <c r="H14" s="19"/>
      <c r="I14" s="19"/>
      <c r="J14" s="14"/>
      <c r="K14" s="14"/>
      <c r="L14" s="19"/>
      <c r="M14" s="19">
        <f>'[8]спец.фонд'!$M$14-'[7]спец.фонд'!$M$14</f>
        <v>0</v>
      </c>
      <c r="N14" s="19"/>
      <c r="O14" s="19"/>
      <c r="P14" s="19"/>
      <c r="Q14" s="19"/>
      <c r="R14" s="33"/>
      <c r="S14" s="14"/>
      <c r="T14" s="19"/>
      <c r="U14" s="19"/>
      <c r="V14" s="19"/>
      <c r="W14" s="19"/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9">
        <f>'[8]спец.фонд'!$AI$14-'[7]спец.фонд'!$AI$14</f>
        <v>0</v>
      </c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3295</v>
      </c>
      <c r="D15" s="39"/>
      <c r="E15" s="38"/>
      <c r="F15" s="38"/>
      <c r="G15" s="38"/>
      <c r="H15" s="19"/>
      <c r="I15" s="19"/>
      <c r="J15" s="14"/>
      <c r="K15" s="14"/>
      <c r="L15" s="19"/>
      <c r="M15" s="19">
        <f>'[8]спец.фонд'!$M$15-'[7]спец.фонд'!$M$15</f>
        <v>3295</v>
      </c>
      <c r="N15" s="19"/>
      <c r="O15" s="19"/>
      <c r="P15" s="19"/>
      <c r="Q15" s="19"/>
      <c r="R15" s="33"/>
      <c r="S15" s="14"/>
      <c r="T15" s="19"/>
      <c r="U15" s="19"/>
      <c r="V15" s="19"/>
      <c r="W15" s="19"/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19">
        <f>'[8]спец.фонд'!$AI$15-'[7]спец.фонд'!$AI$15</f>
        <v>0</v>
      </c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0</v>
      </c>
      <c r="D16" s="18"/>
      <c r="E16" s="38"/>
      <c r="F16" s="38"/>
      <c r="G16" s="38"/>
      <c r="H16" s="19"/>
      <c r="I16" s="19"/>
      <c r="J16" s="14"/>
      <c r="K16" s="14"/>
      <c r="L16" s="19"/>
      <c r="M16" s="19">
        <f>'[8]спец.фонд'!$M$16-'[7]спец.фонд'!$M$16</f>
        <v>0</v>
      </c>
      <c r="N16" s="19"/>
      <c r="O16" s="19"/>
      <c r="P16" s="19"/>
      <c r="Q16" s="19"/>
      <c r="R16" s="33"/>
      <c r="S16" s="14"/>
      <c r="T16" s="19"/>
      <c r="U16" s="19"/>
      <c r="V16" s="19"/>
      <c r="W16" s="19"/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19">
        <f>'[8]спец.фонд'!$AI$16-'[7]спец.фонд'!$AI$16</f>
        <v>0</v>
      </c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0</v>
      </c>
      <c r="D17" s="18"/>
      <c r="E17" s="38"/>
      <c r="F17" s="38"/>
      <c r="G17" s="38"/>
      <c r="H17" s="19"/>
      <c r="I17" s="19"/>
      <c r="J17" s="14"/>
      <c r="K17" s="14"/>
      <c r="L17" s="19"/>
      <c r="M17" s="19">
        <f>'[8]спец.фонд'!$M$17-'[7]спец.фонд'!$M$17</f>
        <v>0</v>
      </c>
      <c r="N17" s="19"/>
      <c r="O17" s="19"/>
      <c r="P17" s="35"/>
      <c r="Q17" s="19"/>
      <c r="R17" s="33"/>
      <c r="S17" s="14"/>
      <c r="T17" s="19"/>
      <c r="U17" s="19"/>
      <c r="V17" s="19"/>
      <c r="W17" s="19"/>
      <c r="X17" s="19"/>
      <c r="Y17" s="19"/>
      <c r="Z17" s="19"/>
      <c r="AA17" s="19"/>
      <c r="AB17" s="14"/>
      <c r="AC17" s="14"/>
      <c r="AD17" s="14"/>
      <c r="AE17" s="14"/>
      <c r="AF17" s="14"/>
      <c r="AG17" s="14"/>
      <c r="AH17" s="14"/>
      <c r="AI17" s="19">
        <f>'[8]спец.фонд'!$AI$17-'[7]спец.фонд'!$AI$17</f>
        <v>0</v>
      </c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2154.2999999999993</v>
      </c>
      <c r="D19" s="18"/>
      <c r="E19" s="38"/>
      <c r="F19" s="38"/>
      <c r="G19" s="38"/>
      <c r="H19" s="19"/>
      <c r="I19" s="19"/>
      <c r="J19" s="14"/>
      <c r="K19" s="14"/>
      <c r="L19" s="19"/>
      <c r="M19" s="19">
        <f>'[8]спец.фонд'!$M$19-'[7]спец.фонд'!$M$19</f>
        <v>2154.2999999999993</v>
      </c>
      <c r="N19" s="19"/>
      <c r="O19" s="19"/>
      <c r="P19" s="19"/>
      <c r="Q19" s="19"/>
      <c r="R19" s="33"/>
      <c r="S19" s="14"/>
      <c r="T19" s="19"/>
      <c r="U19" s="19"/>
      <c r="V19" s="19"/>
      <c r="W19" s="19"/>
      <c r="X19" s="19"/>
      <c r="Y19" s="19"/>
      <c r="Z19" s="19"/>
      <c r="AA19" s="19"/>
      <c r="AB19" s="14"/>
      <c r="AC19" s="14"/>
      <c r="AD19" s="14"/>
      <c r="AE19" s="14"/>
      <c r="AF19" s="14"/>
      <c r="AG19" s="14"/>
      <c r="AH19" s="14"/>
      <c r="AI19" s="19">
        <f>'[8]спец.фонд'!$AI$19-'[7]спец.фонд'!$AI$19</f>
        <v>0</v>
      </c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0</v>
      </c>
      <c r="D20" s="18"/>
      <c r="E20" s="38"/>
      <c r="F20" s="38"/>
      <c r="G20" s="38"/>
      <c r="H20" s="19"/>
      <c r="I20" s="19"/>
      <c r="J20" s="14"/>
      <c r="K20" s="14"/>
      <c r="L20" s="19"/>
      <c r="M20" s="19">
        <f>'[8]спец.фонд'!$M$20-'[7]спец.фонд'!$M$20</f>
        <v>0</v>
      </c>
      <c r="N20" s="19"/>
      <c r="O20" s="19"/>
      <c r="P20" s="19"/>
      <c r="Q20" s="19"/>
      <c r="R20" s="33"/>
      <c r="S20" s="14"/>
      <c r="T20" s="19"/>
      <c r="U20" s="19"/>
      <c r="V20" s="19"/>
      <c r="W20" s="19"/>
      <c r="X20" s="19"/>
      <c r="Y20" s="19"/>
      <c r="Z20" s="19"/>
      <c r="AA20" s="19"/>
      <c r="AB20" s="14"/>
      <c r="AC20" s="14"/>
      <c r="AD20" s="14"/>
      <c r="AE20" s="14"/>
      <c r="AF20" s="14"/>
      <c r="AG20" s="14"/>
      <c r="AH20" s="14"/>
      <c r="AI20" s="19">
        <f>'[8]спец.фонд'!$AI$20-'[7]спец.фонд'!$AI$20</f>
        <v>0</v>
      </c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0</v>
      </c>
      <c r="D21" s="18"/>
      <c r="E21" s="38"/>
      <c r="F21" s="38"/>
      <c r="G21" s="38"/>
      <c r="H21" s="19"/>
      <c r="I21" s="19"/>
      <c r="J21" s="14"/>
      <c r="K21" s="14"/>
      <c r="L21" s="19"/>
      <c r="M21" s="19">
        <f>'[8]спец.фонд'!$M$21-'[7]спец.фонд'!$M$21</f>
        <v>0</v>
      </c>
      <c r="N21" s="19"/>
      <c r="O21" s="19"/>
      <c r="P21" s="19"/>
      <c r="Q21" s="19"/>
      <c r="R21" s="33"/>
      <c r="S21" s="14"/>
      <c r="T21" s="19"/>
      <c r="U21" s="19"/>
      <c r="V21" s="19"/>
      <c r="W21" s="19"/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19">
        <f>'[8]спец.фонд'!$AI$21-'[7]спец.фонд'!$AI$21</f>
        <v>0</v>
      </c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0</v>
      </c>
      <c r="D22" s="18"/>
      <c r="E22" s="38"/>
      <c r="F22" s="38"/>
      <c r="G22" s="38"/>
      <c r="H22" s="19"/>
      <c r="I22" s="19"/>
      <c r="J22" s="14"/>
      <c r="K22" s="14"/>
      <c r="L22" s="19"/>
      <c r="M22" s="19">
        <f>'[8]спец.фонд'!$M$22-'[7]спец.фонд'!$M$22</f>
        <v>0</v>
      </c>
      <c r="N22" s="19"/>
      <c r="O22" s="19"/>
      <c r="P22" s="19"/>
      <c r="Q22" s="19"/>
      <c r="R22" s="33"/>
      <c r="S22" s="14"/>
      <c r="T22" s="19"/>
      <c r="U22" s="19"/>
      <c r="V22" s="19"/>
      <c r="W22" s="19"/>
      <c r="X22" s="19"/>
      <c r="Y22" s="19"/>
      <c r="Z22" s="19"/>
      <c r="AA22" s="19"/>
      <c r="AB22" s="14"/>
      <c r="AC22" s="14"/>
      <c r="AD22" s="14"/>
      <c r="AE22" s="14"/>
      <c r="AF22" s="14"/>
      <c r="AG22" s="14"/>
      <c r="AH22" s="14"/>
      <c r="AI22" s="19">
        <f>'[8]спец.фонд'!$AI$22-'[7]спец.фонд'!$AI$22</f>
        <v>0</v>
      </c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0</v>
      </c>
      <c r="D23" s="18"/>
      <c r="E23" s="38"/>
      <c r="F23" s="38"/>
      <c r="G23" s="38"/>
      <c r="H23" s="19"/>
      <c r="I23" s="19"/>
      <c r="J23" s="14"/>
      <c r="K23" s="14"/>
      <c r="L23" s="19"/>
      <c r="M23" s="19">
        <f>'[8]спец.фонд'!$M$23-'[7]спец.фонд'!$M$23</f>
        <v>0</v>
      </c>
      <c r="N23" s="19"/>
      <c r="O23" s="19"/>
      <c r="P23" s="19"/>
      <c r="Q23" s="19"/>
      <c r="R23" s="33"/>
      <c r="S23" s="14"/>
      <c r="T23" s="19"/>
      <c r="U23" s="19"/>
      <c r="V23" s="19"/>
      <c r="W23" s="19"/>
      <c r="X23" s="19"/>
      <c r="Y23" s="19"/>
      <c r="Z23" s="19"/>
      <c r="AA23" s="19"/>
      <c r="AB23" s="14"/>
      <c r="AC23" s="14"/>
      <c r="AD23" s="14"/>
      <c r="AE23" s="14"/>
      <c r="AF23" s="14"/>
      <c r="AG23" s="14"/>
      <c r="AH23" s="14"/>
      <c r="AI23" s="19">
        <f>'[8]спец.фонд'!$AI$23-'[7]спец.фонд'!$AI$23</f>
        <v>0</v>
      </c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134543.88</v>
      </c>
      <c r="D24" s="18"/>
      <c r="E24" s="38"/>
      <c r="F24" s="38"/>
      <c r="G24" s="38"/>
      <c r="H24" s="19"/>
      <c r="I24" s="19"/>
      <c r="J24" s="14"/>
      <c r="K24" s="14"/>
      <c r="L24" s="19"/>
      <c r="M24" s="19">
        <f>'[8]спец.фонд'!$M$24-'[7]спец.фонд'!$M$24</f>
        <v>0</v>
      </c>
      <c r="N24" s="19"/>
      <c r="O24" s="19"/>
      <c r="P24" s="19"/>
      <c r="Q24" s="19"/>
      <c r="R24" s="33"/>
      <c r="S24" s="14"/>
      <c r="T24" s="19"/>
      <c r="U24" s="19"/>
      <c r="V24" s="19"/>
      <c r="W24" s="19"/>
      <c r="X24" s="19"/>
      <c r="Y24" s="19"/>
      <c r="Z24" s="19"/>
      <c r="AA24" s="19"/>
      <c r="AB24" s="14"/>
      <c r="AC24" s="14"/>
      <c r="AD24" s="14"/>
      <c r="AE24" s="14"/>
      <c r="AF24" s="14"/>
      <c r="AG24" s="14"/>
      <c r="AH24" s="14"/>
      <c r="AI24" s="19">
        <f>'[8]спец.фонд'!$AI$24-'[7]спец.фонд'!$AI$24</f>
        <v>134543.88</v>
      </c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0</v>
      </c>
      <c r="D25" s="18"/>
      <c r="E25" s="38"/>
      <c r="F25" s="38"/>
      <c r="G25" s="38"/>
      <c r="H25" s="19"/>
      <c r="I25" s="19"/>
      <c r="J25" s="14"/>
      <c r="K25" s="14"/>
      <c r="L25" s="19"/>
      <c r="M25" s="19">
        <f>'[8]спец.фонд'!$M$25-'[7]спец.фонд'!$M$25</f>
        <v>0</v>
      </c>
      <c r="N25" s="19"/>
      <c r="O25" s="19"/>
      <c r="P25" s="19"/>
      <c r="Q25" s="19"/>
      <c r="R25" s="33"/>
      <c r="S25" s="14"/>
      <c r="T25" s="19"/>
      <c r="U25" s="19"/>
      <c r="V25" s="19"/>
      <c r="W25" s="19"/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19">
        <f>'[8]спец.фонд'!$AI$25-'[7]спец.фонд'!$AI$25</f>
        <v>0</v>
      </c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0</v>
      </c>
      <c r="D26" s="18"/>
      <c r="E26" s="38"/>
      <c r="F26" s="38"/>
      <c r="G26" s="38"/>
      <c r="H26" s="19"/>
      <c r="I26" s="19"/>
      <c r="J26" s="14"/>
      <c r="K26" s="14"/>
      <c r="L26" s="19"/>
      <c r="M26" s="19">
        <f>'[8]спец.фонд'!$M$26-'[7]спец.фонд'!$M$26</f>
        <v>0</v>
      </c>
      <c r="N26" s="19"/>
      <c r="O26" s="19"/>
      <c r="P26" s="19"/>
      <c r="Q26" s="19"/>
      <c r="R26" s="33"/>
      <c r="S26" s="14"/>
      <c r="T26" s="19"/>
      <c r="U26" s="19"/>
      <c r="V26" s="19"/>
      <c r="W26" s="19"/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19">
        <f>'[8]спец.фонд'!$AI$26-'[7]спец.фонд'!$AI$26</f>
        <v>0</v>
      </c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21000</v>
      </c>
      <c r="D27" s="39"/>
      <c r="E27" s="38"/>
      <c r="F27" s="38"/>
      <c r="G27" s="38"/>
      <c r="H27" s="19"/>
      <c r="I27" s="19"/>
      <c r="J27" s="14"/>
      <c r="K27" s="14"/>
      <c r="L27" s="19"/>
      <c r="M27" s="19">
        <f>'[8]спец.фонд'!$M$27-'[7]спец.фонд'!$M$27</f>
        <v>0</v>
      </c>
      <c r="N27" s="19"/>
      <c r="O27" s="19"/>
      <c r="P27" s="19"/>
      <c r="Q27" s="19"/>
      <c r="R27" s="33"/>
      <c r="S27" s="14"/>
      <c r="T27" s="19"/>
      <c r="U27" s="19"/>
      <c r="V27" s="19"/>
      <c r="W27" s="19"/>
      <c r="X27" s="19"/>
      <c r="Y27" s="19"/>
      <c r="Z27" s="19"/>
      <c r="AA27" s="19"/>
      <c r="AB27" s="14"/>
      <c r="AC27" s="14"/>
      <c r="AD27" s="14"/>
      <c r="AE27" s="14"/>
      <c r="AF27" s="14"/>
      <c r="AG27" s="14"/>
      <c r="AH27" s="14"/>
      <c r="AI27" s="19">
        <f>'[8]спец.фонд'!$AI$27-'[7]спец.фонд'!$AI$27</f>
        <v>21000</v>
      </c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0</v>
      </c>
      <c r="D28" s="18"/>
      <c r="E28" s="38"/>
      <c r="F28" s="38"/>
      <c r="G28" s="38"/>
      <c r="H28" s="19"/>
      <c r="I28" s="19"/>
      <c r="J28" s="14"/>
      <c r="K28" s="14"/>
      <c r="L28" s="19"/>
      <c r="M28" s="19">
        <f>'[8]спец.фонд'!$M$28-'[7]спец.фонд'!$M$28</f>
        <v>0</v>
      </c>
      <c r="N28" s="19"/>
      <c r="O28" s="19"/>
      <c r="P28" s="19"/>
      <c r="Q28" s="19"/>
      <c r="R28" s="33"/>
      <c r="S28" s="14"/>
      <c r="T28" s="19"/>
      <c r="U28" s="19"/>
      <c r="V28" s="19"/>
      <c r="W28" s="19"/>
      <c r="X28" s="19"/>
      <c r="Y28" s="19"/>
      <c r="Z28" s="19"/>
      <c r="AA28" s="19"/>
      <c r="AB28" s="14"/>
      <c r="AC28" s="14"/>
      <c r="AD28" s="14"/>
      <c r="AE28" s="14"/>
      <c r="AF28" s="14"/>
      <c r="AG28" s="14"/>
      <c r="AH28" s="14"/>
      <c r="AI28" s="19">
        <f>'[8]спец.фонд'!$AI$28-'[7]спец.фонд'!$AI$28</f>
        <v>0</v>
      </c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0</v>
      </c>
      <c r="D29" s="18"/>
      <c r="E29" s="38"/>
      <c r="F29" s="38"/>
      <c r="G29" s="38"/>
      <c r="H29" s="19"/>
      <c r="I29" s="19"/>
      <c r="J29" s="14"/>
      <c r="K29" s="14"/>
      <c r="L29" s="19"/>
      <c r="M29" s="19">
        <f>'[8]спец.фонд'!$M$29-'[7]спец.фонд'!$M$29</f>
        <v>0</v>
      </c>
      <c r="N29" s="19"/>
      <c r="O29" s="19"/>
      <c r="P29" s="19"/>
      <c r="Q29" s="19"/>
      <c r="R29" s="33"/>
      <c r="S29" s="14"/>
      <c r="T29" s="19"/>
      <c r="U29" s="19"/>
      <c r="V29" s="19"/>
      <c r="W29" s="19"/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19">
        <f>'[8]спец.фонд'!$AI$29-'[7]спец.фонд'!$AI$29</f>
        <v>0</v>
      </c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0</v>
      </c>
      <c r="D30" s="18"/>
      <c r="E30" s="38"/>
      <c r="F30" s="38"/>
      <c r="G30" s="38"/>
      <c r="H30" s="19"/>
      <c r="I30" s="19"/>
      <c r="J30" s="14"/>
      <c r="K30" s="14"/>
      <c r="L30" s="19"/>
      <c r="M30" s="19">
        <f>'[8]спец.фонд'!$M$30-'[7]спец.фонд'!$M$30</f>
        <v>0</v>
      </c>
      <c r="N30" s="19"/>
      <c r="O30" s="19"/>
      <c r="P30" s="19"/>
      <c r="Q30" s="19"/>
      <c r="R30" s="33"/>
      <c r="S30" s="14"/>
      <c r="T30" s="19"/>
      <c r="U30" s="19"/>
      <c r="V30" s="19"/>
      <c r="W30" s="19"/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19">
        <f>'[8]спец.фонд'!$AI$30-'[7]спец.фонд'!$AI$30</f>
        <v>0</v>
      </c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21594.6</v>
      </c>
      <c r="D31" s="18"/>
      <c r="E31" s="38"/>
      <c r="F31" s="38"/>
      <c r="G31" s="38"/>
      <c r="H31" s="19"/>
      <c r="I31" s="19"/>
      <c r="J31" s="14"/>
      <c r="K31" s="14"/>
      <c r="L31" s="19"/>
      <c r="M31" s="19">
        <f>'[8]спец.фонд'!$M$31-'[7]спец.фонд'!$M$31</f>
        <v>0</v>
      </c>
      <c r="N31" s="19"/>
      <c r="O31" s="19"/>
      <c r="P31" s="19"/>
      <c r="Q31" s="19"/>
      <c r="R31" s="33"/>
      <c r="S31" s="14"/>
      <c r="T31" s="19"/>
      <c r="U31" s="19"/>
      <c r="V31" s="19"/>
      <c r="W31" s="19"/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19">
        <f>'[8]спец.фонд'!$AI$31-'[7]спец.фонд'!$AI$31</f>
        <v>21594.6</v>
      </c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0</v>
      </c>
      <c r="D32" s="18"/>
      <c r="E32" s="38"/>
      <c r="F32" s="38"/>
      <c r="G32" s="38"/>
      <c r="H32" s="19"/>
      <c r="I32" s="19"/>
      <c r="J32" s="14"/>
      <c r="K32" s="14"/>
      <c r="L32" s="19"/>
      <c r="M32" s="19">
        <f>'[8]спец.фонд'!$M$32-'[7]спец.фонд'!$M$32</f>
        <v>0</v>
      </c>
      <c r="N32" s="19"/>
      <c r="O32" s="19"/>
      <c r="P32" s="19"/>
      <c r="Q32" s="19"/>
      <c r="R32" s="33"/>
      <c r="S32" s="14"/>
      <c r="T32" s="19"/>
      <c r="U32" s="19"/>
      <c r="V32" s="19"/>
      <c r="W32" s="19"/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19">
        <f>'[8]спец.фонд'!$AI$32-'[7]спец.фонд'!$AI$32</f>
        <v>0</v>
      </c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0</v>
      </c>
      <c r="D33" s="18"/>
      <c r="E33" s="38"/>
      <c r="F33" s="38"/>
      <c r="G33" s="38"/>
      <c r="H33" s="19"/>
      <c r="I33" s="19"/>
      <c r="J33" s="14"/>
      <c r="K33" s="14"/>
      <c r="L33" s="19"/>
      <c r="M33" s="19">
        <f>'[8]спец.фонд'!$M$33-'[7]спец.фонд'!$M$33</f>
        <v>0</v>
      </c>
      <c r="N33" s="19"/>
      <c r="O33" s="19"/>
      <c r="P33" s="19"/>
      <c r="Q33" s="19"/>
      <c r="R33" s="33"/>
      <c r="S33" s="14"/>
      <c r="T33" s="19"/>
      <c r="U33" s="19"/>
      <c r="V33" s="19"/>
      <c r="W33" s="19"/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19">
        <f>'[8]спец.фонд'!$AI$33-'[7]спец.фонд'!$AI$33</f>
        <v>0</v>
      </c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203956.28</v>
      </c>
      <c r="D44" s="40">
        <f t="shared" si="3"/>
        <v>0</v>
      </c>
      <c r="E44" s="40">
        <f t="shared" si="3"/>
        <v>0</v>
      </c>
      <c r="F44" s="40">
        <f t="shared" si="3"/>
        <v>0</v>
      </c>
      <c r="G44" s="23">
        <f t="shared" si="3"/>
        <v>0</v>
      </c>
      <c r="H44" s="23">
        <f t="shared" si="3"/>
        <v>0</v>
      </c>
      <c r="I44" s="23">
        <f t="shared" si="3"/>
        <v>0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7744.799999999999</v>
      </c>
      <c r="N44" s="23">
        <f t="shared" si="3"/>
        <v>0</v>
      </c>
      <c r="O44" s="40">
        <f t="shared" si="3"/>
        <v>0</v>
      </c>
      <c r="P44" s="40">
        <f t="shared" si="3"/>
        <v>0</v>
      </c>
      <c r="Q44" s="23">
        <f t="shared" si="3"/>
        <v>0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0</v>
      </c>
      <c r="V44" s="23">
        <f t="shared" si="3"/>
        <v>0</v>
      </c>
      <c r="W44" s="40">
        <f t="shared" si="3"/>
        <v>0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196211.48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AI65"/>
  <sheetViews>
    <sheetView view="pageBreakPreview" zoomScale="120" zoomScaleSheetLayoutView="120" zoomScalePageLayoutView="0" workbookViewId="0" topLeftCell="A25">
      <selection activeCell="A6" sqref="A6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63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299924.1047291997</v>
      </c>
      <c r="D9" s="18"/>
      <c r="E9" s="38">
        <f>'[9]субвенція'!$E$9+'[9]місц. бюджет'!$E$9-'[8]субвенція'!$E$9-'[8]місц. бюджет'!$E$9</f>
        <v>228924.49864387972</v>
      </c>
      <c r="F9" s="38"/>
      <c r="G9" s="38">
        <f>'[9]субвенція'!$G$9+'[9]місц. бюджет'!$G$9-'[8]місц. бюджет'!$G$9-'[8]субвенція'!$G$9</f>
        <v>59726.985068950045</v>
      </c>
      <c r="H9" s="19"/>
      <c r="I9" s="18">
        <f>'[9]місц. бюджет'!$I$9-'[8]місц. бюджет'!$I$9</f>
        <v>12.021016370000012</v>
      </c>
      <c r="J9" s="14"/>
      <c r="K9" s="14"/>
      <c r="L9" s="19"/>
      <c r="M9" s="19">
        <f>'[9]місц. бюджет'!$M$9-'[8]місц. бюджет'!$M$9</f>
        <v>0</v>
      </c>
      <c r="N9" s="19"/>
      <c r="O9" s="19">
        <f>'[9]місц. бюджет'!$O$9-'[8]місц. бюджет'!$O$9</f>
        <v>1260.6000000000004</v>
      </c>
      <c r="P9" s="19"/>
      <c r="Q9" s="19">
        <f>'[9]місц. бюджет'!$Q$9-'[8]місц. бюджет'!$Q$9</f>
        <v>0</v>
      </c>
      <c r="R9" s="33"/>
      <c r="S9" s="14"/>
      <c r="T9" s="19"/>
      <c r="U9" s="19">
        <f>'[9]місц. бюджет'!$U$9-'[8]місц. бюджет'!$U$9</f>
        <v>0</v>
      </c>
      <c r="V9" s="19"/>
      <c r="W9" s="19">
        <f>'[9]місц. бюджет'!$W$9-'[8]місц. бюджет'!$W$9</f>
        <v>9999.999999999998</v>
      </c>
      <c r="X9" s="19"/>
      <c r="Y9" s="19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386171.45353215</v>
      </c>
      <c r="D10" s="18"/>
      <c r="E10" s="38">
        <f>'[9]субвенція'!$E$10+'[9]місц. бюджет'!$E$10-'[8]субвенція'!$E$10-'[8]місц. бюджет'!$E$10</f>
        <v>304430.36649416003</v>
      </c>
      <c r="F10" s="38"/>
      <c r="G10" s="38">
        <f>'[9]субвенція'!$G$10+'[9]місц. бюджет'!$G$10-'[8]місц. бюджет'!$G$10-'[8]субвенція'!$G$10</f>
        <v>69719.01776458998</v>
      </c>
      <c r="H10" s="19"/>
      <c r="I10" s="18">
        <f>'[9]місц. бюджет'!$I$10-'[8]місц. бюджет'!$I$10</f>
        <v>761.4692734000018</v>
      </c>
      <c r="J10" s="14"/>
      <c r="K10" s="14"/>
      <c r="L10" s="19"/>
      <c r="M10" s="19">
        <f>'[9]місц. бюджет'!$M$10-'[8]місц. бюджет'!$M$10</f>
        <v>0</v>
      </c>
      <c r="N10" s="19"/>
      <c r="O10" s="19">
        <f>'[9]місц. бюджет'!$O$10-'[8]місц. бюджет'!$O$10</f>
        <v>1260.6000000000004</v>
      </c>
      <c r="P10" s="19"/>
      <c r="Q10" s="19">
        <f>'[9]місц. бюджет'!$Q$10-'[8]місц. бюджет'!$Q$10</f>
        <v>0</v>
      </c>
      <c r="R10" s="33"/>
      <c r="S10" s="14"/>
      <c r="T10" s="19"/>
      <c r="U10" s="19">
        <f>'[9]місц. бюджет'!$U$10-'[8]місц. бюджет'!$U$10</f>
        <v>0</v>
      </c>
      <c r="V10" s="19"/>
      <c r="W10" s="19">
        <f>'[9]місц. бюджет'!$W$10-'[8]місц. бюджет'!$W$10</f>
        <v>10000</v>
      </c>
      <c r="X10" s="19"/>
      <c r="Y10" s="19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515627.88822684006</v>
      </c>
      <c r="D11" s="18"/>
      <c r="E11" s="38">
        <f>'[9]субвенція'!$E$11+'[9]місц. бюджет'!$E$11-'[8]субвенція'!$E$11-'[8]місц. бюджет'!$E$11</f>
        <v>394622.26091544004</v>
      </c>
      <c r="F11" s="38"/>
      <c r="G11" s="38">
        <f>'[9]субвенція'!$G$11+'[9]місц. бюджет'!$G$11-'[8]місц. бюджет'!$G$11-'[8]субвенція'!$G$11</f>
        <v>94232.78000000003</v>
      </c>
      <c r="H11" s="19"/>
      <c r="I11" s="18">
        <f>'[9]місц. бюджет'!$I$11-'[8]місц. бюджет'!$I$11</f>
        <v>7404.9473114</v>
      </c>
      <c r="J11" s="14"/>
      <c r="K11" s="14"/>
      <c r="L11" s="19"/>
      <c r="M11" s="19">
        <f>'[9]місц. бюджет'!$M$11-'[8]місц. бюджет'!$M$11</f>
        <v>0</v>
      </c>
      <c r="N11" s="19"/>
      <c r="O11" s="19">
        <f>'[9]місц. бюджет'!$O$11-'[8]місц. бюджет'!$O$11</f>
        <v>1260.5999999999985</v>
      </c>
      <c r="P11" s="19"/>
      <c r="Q11" s="19">
        <f>'[9]місц. бюджет'!$Q$11-'[8]місц. бюджет'!$Q$11</f>
        <v>0</v>
      </c>
      <c r="R11" s="33"/>
      <c r="S11" s="14"/>
      <c r="T11" s="19"/>
      <c r="U11" s="19">
        <f>'[9]місц. бюджет'!$U$11-'[8]місц. бюджет'!$U$11</f>
        <v>0</v>
      </c>
      <c r="V11" s="19"/>
      <c r="W11" s="19">
        <f>'[9]місц. бюджет'!$W$11-'[8]місц. бюджет'!$W$11</f>
        <v>18107.300000000003</v>
      </c>
      <c r="X11" s="19"/>
      <c r="Y11" s="19"/>
      <c r="Z11" s="14"/>
      <c r="AA11" s="14"/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132198.7136286399</v>
      </c>
      <c r="D12" s="18"/>
      <c r="E12" s="38">
        <f>'[9]субвенція'!$E$12+'[9]місц. бюджет'!$E$12-'[8]субвенція'!$E$12-'[8]місц. бюджет'!$E$12</f>
        <v>105483.1399999999</v>
      </c>
      <c r="F12" s="38"/>
      <c r="G12" s="38">
        <f>'[9]субвенція'!$G$12+'[9]місц. бюджет'!$G$12-'[8]місц. бюджет'!$G$12-'[8]субвенція'!$G$12</f>
        <v>23559.06407123999</v>
      </c>
      <c r="H12" s="19"/>
      <c r="I12" s="18">
        <f>'[9]місц. бюджет'!$I$12-'[8]місц. бюджет'!$I$12</f>
        <v>895.9095574000021</v>
      </c>
      <c r="J12" s="14"/>
      <c r="K12" s="14"/>
      <c r="L12" s="19"/>
      <c r="M12" s="19">
        <f>'[9]місц. бюджет'!$M$12-'[8]місц. бюджет'!$M$12</f>
        <v>0</v>
      </c>
      <c r="N12" s="19"/>
      <c r="O12" s="19">
        <f>'[9]місц. бюджет'!$O$12-'[8]місц. бюджет'!$O$12</f>
        <v>1260.6000000000004</v>
      </c>
      <c r="P12" s="19"/>
      <c r="Q12" s="19">
        <f>'[9]місц. бюджет'!$Q$12-'[8]місц. бюджет'!$Q$12</f>
        <v>0</v>
      </c>
      <c r="R12" s="33"/>
      <c r="S12" s="14"/>
      <c r="T12" s="19"/>
      <c r="U12" s="19">
        <f>'[9]місц. бюджет'!$U$12-'[8]місц. бюджет'!$U$12</f>
        <v>0</v>
      </c>
      <c r="V12" s="19"/>
      <c r="W12" s="19">
        <f>'[9]місц. бюджет'!$W$12-'[8]місц. бюджет'!$W$12</f>
        <v>1000</v>
      </c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347697.30942942</v>
      </c>
      <c r="D14" s="39"/>
      <c r="E14" s="38">
        <f>'[9]субвенція'!$E$14+'[9]місц. бюджет'!$E$14-'[8]субвенція'!$E$14-'[8]місц. бюджет'!$E$14</f>
        <v>154509.95599507994</v>
      </c>
      <c r="F14" s="38"/>
      <c r="G14" s="38">
        <f>'[9]субвенція'!$G$14+'[9]місц. бюджет'!$G$14-'[8]місц. бюджет'!$G$14-'[8]субвенція'!$G$14</f>
        <v>33710.62424394005</v>
      </c>
      <c r="H14" s="19"/>
      <c r="I14" s="18">
        <f>'[9]місц. бюджет'!$I$14-'[8]місц. бюджет'!$I$14</f>
        <v>156433.16919040002</v>
      </c>
      <c r="J14" s="14"/>
      <c r="K14" s="14"/>
      <c r="L14" s="19"/>
      <c r="M14" s="19">
        <f>'[9]місц. бюджет'!$M$14-'[8]місц. бюджет'!$M$14</f>
        <v>0</v>
      </c>
      <c r="N14" s="19"/>
      <c r="O14" s="19">
        <f>'[9]місц. бюджет'!$O$14-'[8]місц. бюджет'!$O$14</f>
        <v>543.5599999999995</v>
      </c>
      <c r="P14" s="19"/>
      <c r="Q14" s="19">
        <f>'[9]місц. бюджет'!$Q$14-'[8]місц. бюджет'!$Q$14</f>
        <v>0</v>
      </c>
      <c r="R14" s="33"/>
      <c r="S14" s="14"/>
      <c r="T14" s="19"/>
      <c r="U14" s="19"/>
      <c r="V14" s="19"/>
      <c r="W14" s="19">
        <f>'[9]місц. бюджет'!$W$14-'[8]місц. бюджет'!$W$14</f>
        <v>2500</v>
      </c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205666.7820165801</v>
      </c>
      <c r="D15" s="39"/>
      <c r="E15" s="38">
        <f>'[9]субвенція'!$E$15+'[9]місц. бюджет'!$E$15-'[8]субвенція'!$E$15-'[8]місц. бюджет'!$E$15</f>
        <v>158421.7672579601</v>
      </c>
      <c r="F15" s="38"/>
      <c r="G15" s="38">
        <f>'[9]субвенція'!$G$15+'[9]місц. бюджет'!$G$15-'[8]місц. бюджет'!$G$15-'[8]субвенція'!$G$15</f>
        <v>34837.58475862001</v>
      </c>
      <c r="H15" s="19"/>
      <c r="I15" s="18">
        <f>'[9]місц. бюджет'!$I$15-'[8]місц. бюджет'!$I$15</f>
        <v>1276.119999999999</v>
      </c>
      <c r="J15" s="14"/>
      <c r="K15" s="14"/>
      <c r="L15" s="19"/>
      <c r="M15" s="19">
        <f>'[9]місц. бюджет'!$M$15-'[8]місц. бюджет'!$M$15</f>
        <v>5587.75</v>
      </c>
      <c r="N15" s="19"/>
      <c r="O15" s="19">
        <f>'[9]місц. бюджет'!$O$15-'[8]місц. бюджет'!$O$15</f>
        <v>543.5599999999995</v>
      </c>
      <c r="P15" s="19"/>
      <c r="Q15" s="19">
        <f>'[9]місц. бюджет'!$Q$15-'[8]місц. бюджет'!$Q$15</f>
        <v>0</v>
      </c>
      <c r="R15" s="33"/>
      <c r="S15" s="14"/>
      <c r="T15" s="19"/>
      <c r="U15" s="19"/>
      <c r="V15" s="19"/>
      <c r="W15" s="19">
        <f>'[9]місц. бюджет'!$W$15-'[8]місц. бюджет'!$W$15</f>
        <v>5000</v>
      </c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162609.51282616</v>
      </c>
      <c r="D16" s="18"/>
      <c r="E16" s="38">
        <f>'[9]субвенція'!$E$16+'[9]місц. бюджет'!$E$16-'[8]субвенція'!$E$16-'[8]місц. бюджет'!$E$16</f>
        <v>130217.20804812002</v>
      </c>
      <c r="F16" s="38"/>
      <c r="G16" s="38">
        <f>'[9]субвенція'!$G$16+'[9]місц. бюджет'!$G$16-'[8]місц. бюджет'!$G$16-'[8]субвенція'!$G$16</f>
        <v>29119.684380639985</v>
      </c>
      <c r="H16" s="19"/>
      <c r="I16" s="18">
        <f>'[9]місц. бюджет'!$I$16-'[8]місц. бюджет'!$I$16</f>
        <v>12.020397400000007</v>
      </c>
      <c r="J16" s="14"/>
      <c r="K16" s="14"/>
      <c r="L16" s="19"/>
      <c r="M16" s="19">
        <f>'[9]місц. бюджет'!$M$16-'[8]місц. бюджет'!$M$16</f>
        <v>0</v>
      </c>
      <c r="N16" s="19"/>
      <c r="O16" s="19">
        <f>'[9]місц. бюджет'!$O$16-'[8]місц. бюджет'!$O$16</f>
        <v>1260.6000000000004</v>
      </c>
      <c r="P16" s="19"/>
      <c r="Q16" s="19">
        <f>'[9]місц. бюджет'!$Q$16-'[8]місц. бюджет'!$Q$16</f>
        <v>0</v>
      </c>
      <c r="R16" s="33"/>
      <c r="S16" s="14"/>
      <c r="T16" s="19"/>
      <c r="U16" s="19"/>
      <c r="V16" s="19"/>
      <c r="W16" s="19">
        <f>'[9]місц. бюджет'!$W$16-'[8]місц. бюджет'!$W$16</f>
        <v>2000</v>
      </c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324913.59534691006</v>
      </c>
      <c r="D17" s="18"/>
      <c r="E17" s="38">
        <f>'[9]субвенція'!$E$17+'[9]місц. бюджет'!$E$17-'[8]субвенція'!$E$17-'[8]місц. бюджет'!$E$17</f>
        <v>256240.82169520005</v>
      </c>
      <c r="F17" s="38"/>
      <c r="G17" s="38">
        <f>'[9]субвенція'!$G$17+'[9]місц. бюджет'!$G$17-'[8]місц. бюджет'!$G$17-'[8]субвенція'!$G$17</f>
        <v>55396.63325431</v>
      </c>
      <c r="H17" s="19"/>
      <c r="I17" s="18">
        <f>'[9]місц. бюджет'!$I$17-'[8]місц. бюджет'!$I$17</f>
        <v>12.020397400000007</v>
      </c>
      <c r="J17" s="14"/>
      <c r="K17" s="14"/>
      <c r="L17" s="19"/>
      <c r="M17" s="19">
        <f>'[9]місц. бюджет'!$M$17-'[8]місц. бюджет'!$M$17</f>
        <v>0</v>
      </c>
      <c r="N17" s="19"/>
      <c r="O17" s="19">
        <f>'[9]місц. бюджет'!$O$17-'[8]місц. бюджет'!$O$17</f>
        <v>7655.699999999999</v>
      </c>
      <c r="P17" s="35"/>
      <c r="Q17" s="19">
        <f>'[9]місц. бюджет'!$Q$17-'[8]місц. бюджет'!$Q$17</f>
        <v>2525.41</v>
      </c>
      <c r="R17" s="33"/>
      <c r="S17" s="14"/>
      <c r="T17" s="19"/>
      <c r="U17" s="19">
        <f>'[9]місц. бюджет'!$U$17-'[8]місц. бюджет'!$U$17</f>
        <v>83.00999999999931</v>
      </c>
      <c r="V17" s="19"/>
      <c r="W17" s="19">
        <f>'[9]місц. бюджет'!$W$17-'[8]місц. бюджет'!$W$17</f>
        <v>3000</v>
      </c>
      <c r="X17" s="19"/>
      <c r="Y17" s="19"/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219808.07271334992</v>
      </c>
      <c r="D19" s="18"/>
      <c r="E19" s="38">
        <f>'[9]субвенція'!$E$19+'[9]місц. бюджет'!$E$19-'[8]субвенція'!$E$19-'[8]місц. бюджет'!$E$19</f>
        <v>168487.95025099994</v>
      </c>
      <c r="F19" s="38"/>
      <c r="G19" s="38">
        <f>'[9]субвенція'!$G$19+'[9]місц. бюджет'!$G$19-'[8]місц. бюджет'!$G$19-'[8]субвенція'!$G$19</f>
        <v>37614.22281494996</v>
      </c>
      <c r="H19" s="19"/>
      <c r="I19" s="18">
        <f>'[9]місц. бюджет'!$I$19-'[8]місц. бюджет'!$I$19</f>
        <v>955.9496474000007</v>
      </c>
      <c r="J19" s="14"/>
      <c r="K19" s="14"/>
      <c r="L19" s="19"/>
      <c r="M19" s="19">
        <f>'[9]місц. бюджет'!$M$19-'[8]місц. бюджет'!$M$19</f>
        <v>6489.3499999999985</v>
      </c>
      <c r="N19" s="19"/>
      <c r="O19" s="19">
        <f>'[9]місц. бюджет'!$O$19-'[8]місц. бюджет'!$O$19</f>
        <v>1260.6000000000004</v>
      </c>
      <c r="P19" s="19"/>
      <c r="Q19" s="19">
        <f>'[9]місц. бюджет'!$Q$29-'[8]місц. бюджет'!$Q$29</f>
        <v>0</v>
      </c>
      <c r="R19" s="33"/>
      <c r="S19" s="14"/>
      <c r="T19" s="19"/>
      <c r="U19" s="19"/>
      <c r="V19" s="19"/>
      <c r="W19" s="19">
        <f>'[9]місц. бюджет'!$W$19-'[8]місц. бюджет'!$W$19</f>
        <v>5000</v>
      </c>
      <c r="X19" s="19"/>
      <c r="Y19" s="19"/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160818.02105213993</v>
      </c>
      <c r="D20" s="18"/>
      <c r="E20" s="38">
        <f>'[9]субвенція'!$E$20+'[9]місц. бюджет'!$E$20-'[8]субвенція'!$E$20-'[8]місц. бюджет'!$E$20</f>
        <v>133015.53974727995</v>
      </c>
      <c r="F20" s="38"/>
      <c r="G20" s="38">
        <f>'[9]субвенція'!$G$20+'[9]місц. бюджет'!$G$20-'[8]місц. бюджет'!$G$20-'[8]субвенція'!$G$20</f>
        <v>25302.079947459977</v>
      </c>
      <c r="H20" s="19"/>
      <c r="I20" s="18">
        <f>'[9]місц. бюджет'!$I$20-'[8]місц. бюджет'!$I$20</f>
        <v>239.8013574000006</v>
      </c>
      <c r="J20" s="14"/>
      <c r="K20" s="14"/>
      <c r="L20" s="19"/>
      <c r="M20" s="19">
        <f>'[9]місц. бюджет'!$M$20-'[8]місц. бюджет'!$M$20</f>
        <v>0</v>
      </c>
      <c r="N20" s="19"/>
      <c r="O20" s="19">
        <f>'[9]місц. бюджет'!$O$20-'[8]місц. бюджет'!$O$20</f>
        <v>1260.5999999999985</v>
      </c>
      <c r="P20" s="19"/>
      <c r="Q20" s="19">
        <f>'[9]місц. бюджет'!$Q$20-'[8]місц. бюджет'!$Q$20</f>
        <v>0</v>
      </c>
      <c r="R20" s="33"/>
      <c r="S20" s="14"/>
      <c r="T20" s="19"/>
      <c r="U20" s="19"/>
      <c r="V20" s="19"/>
      <c r="W20" s="19">
        <f>'[9]місц. бюджет'!$W$20-'[8]місц. бюджет'!$W$20</f>
        <v>1000</v>
      </c>
      <c r="X20" s="19"/>
      <c r="Y20" s="19"/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123924.01471154996</v>
      </c>
      <c r="D21" s="18"/>
      <c r="E21" s="38">
        <f>'[9]субвенція'!$E$21+'[9]місц. бюджет'!$E$21-'[8]субвенція'!$E$21-'[8]місц. бюджет'!$E$21</f>
        <v>96983.24206511996</v>
      </c>
      <c r="F21" s="38"/>
      <c r="G21" s="38">
        <f>'[9]субвенція'!$G$21+'[9]місц. бюджет'!$G$21-'[8]місц. бюджет'!$G$21-'[8]субвенція'!$G$21</f>
        <v>21689.062249029987</v>
      </c>
      <c r="H21" s="19"/>
      <c r="I21" s="18">
        <f>'[9]місц. бюджет'!$I$21-'[8]місц. бюджет'!$I$21</f>
        <v>12.020397400000007</v>
      </c>
      <c r="J21" s="14"/>
      <c r="K21" s="14"/>
      <c r="L21" s="19"/>
      <c r="M21" s="19">
        <f>'[9]місц. бюджет'!$M$21-'[8]місц. бюджет'!$M$21</f>
        <v>2199.09</v>
      </c>
      <c r="N21" s="19"/>
      <c r="O21" s="19">
        <f>'[9]місц. бюджет'!$O$21-'[8]місц. бюджет'!$O$21</f>
        <v>1260.6000000000004</v>
      </c>
      <c r="P21" s="19"/>
      <c r="Q21" s="19">
        <f>'[9]місц. бюджет'!$Q$21-'[8]місц. бюджет'!$Q$21</f>
        <v>780</v>
      </c>
      <c r="R21" s="33"/>
      <c r="S21" s="14"/>
      <c r="T21" s="19"/>
      <c r="U21" s="19"/>
      <c r="V21" s="19"/>
      <c r="W21" s="19">
        <f>'[9]місц. бюджет'!$W$21-'[8]місц. бюджет'!$W$21</f>
        <v>1000</v>
      </c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132060.42630757994</v>
      </c>
      <c r="D22" s="18"/>
      <c r="E22" s="38">
        <f>'[9]субвенція'!$E$22+'[9]місц. бюджет'!$E$22-'[8]субвенція'!$E$22-'[8]місц. бюджет'!$E$22</f>
        <v>75551.91697647993</v>
      </c>
      <c r="F22" s="38"/>
      <c r="G22" s="38">
        <f>'[9]субвенція'!$G$22+'[9]місц. бюджет'!$G$22-'[8]місц. бюджет'!$G$22-'[8]субвенція'!$G$22</f>
        <v>16810.1089337</v>
      </c>
      <c r="H22" s="19"/>
      <c r="I22" s="18">
        <f>'[9]місц. бюджет'!$I$22-'[8]місц. бюджет'!$I$22</f>
        <v>12.020397400000007</v>
      </c>
      <c r="J22" s="14"/>
      <c r="K22" s="14"/>
      <c r="L22" s="19"/>
      <c r="M22" s="19">
        <f>'[9]місц. бюджет'!$M$22-'[8]місц. бюджет'!$M$22</f>
        <v>0</v>
      </c>
      <c r="N22" s="19"/>
      <c r="O22" s="19">
        <f>'[9]місц. бюджет'!$O$22-'[8]місц. бюджет'!$O$22</f>
        <v>543.5599999999995</v>
      </c>
      <c r="P22" s="19"/>
      <c r="Q22" s="19">
        <f>'[9]місц. бюджет'!$Q$22-'[8]місц. бюджет'!$Q$22</f>
        <v>0</v>
      </c>
      <c r="R22" s="33"/>
      <c r="S22" s="14"/>
      <c r="T22" s="19"/>
      <c r="U22" s="19"/>
      <c r="V22" s="19"/>
      <c r="W22" s="19">
        <f>'[9]місц. бюджет'!$W$22-'[8]місц. бюджет'!$W$22</f>
        <v>2000</v>
      </c>
      <c r="X22" s="19"/>
      <c r="Y22" s="19"/>
      <c r="Z22" s="19"/>
      <c r="AA22" s="19">
        <v>37142.82</v>
      </c>
      <c r="AB22" s="14"/>
      <c r="AC22" s="14"/>
      <c r="AD22" s="14"/>
      <c r="AE22" s="14"/>
      <c r="AF22" s="14"/>
      <c r="AG22" s="14"/>
      <c r="AH22" s="14"/>
      <c r="AI22" s="14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207199.65030322003</v>
      </c>
      <c r="D23" s="18"/>
      <c r="E23" s="38">
        <f>'[9]субвенція'!$E$23+'[9]місц. бюджет'!$E$23-'[8]субвенція'!$E$23-'[8]місц. бюджет'!$E$23</f>
        <v>170126.45504927996</v>
      </c>
      <c r="F23" s="38"/>
      <c r="G23" s="38">
        <f>'[9]субвенція'!$G$23+'[9]місц. бюджет'!$G$23-'[8]місц. бюджет'!$G$23-'[8]субвенція'!$G$23</f>
        <v>32085.33078954005</v>
      </c>
      <c r="H23" s="19"/>
      <c r="I23" s="18">
        <f>'[9]місц. бюджет'!$I$23-'[8]місц. бюджет'!$I$23</f>
        <v>1597.264464400003</v>
      </c>
      <c r="J23" s="14"/>
      <c r="K23" s="14"/>
      <c r="L23" s="19"/>
      <c r="M23" s="19">
        <f>'[9]місц. бюджет'!$M$23-'[8]місц. бюджет'!$M$23</f>
        <v>0</v>
      </c>
      <c r="N23" s="19"/>
      <c r="O23" s="19">
        <f>'[9]місц. бюджет'!$O$23-'[8]місц. бюджет'!$O$23</f>
        <v>1260.6000000000004</v>
      </c>
      <c r="P23" s="19"/>
      <c r="Q23" s="19">
        <f>'[9]місц. бюджет'!$Q$23-'[8]місц. бюджет'!$Q$23</f>
        <v>130</v>
      </c>
      <c r="R23" s="33"/>
      <c r="S23" s="14"/>
      <c r="T23" s="19"/>
      <c r="U23" s="19"/>
      <c r="V23" s="19"/>
      <c r="W23" s="19">
        <f>'[9]місц. бюджет'!$W$23-'[8]місц. бюджет'!$W$23</f>
        <v>2000</v>
      </c>
      <c r="X23" s="19"/>
      <c r="Y23" s="19"/>
      <c r="Z23" s="19"/>
      <c r="AA23" s="19"/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130130.58857245007</v>
      </c>
      <c r="D24" s="18"/>
      <c r="E24" s="38">
        <f>'[9]субвенція'!$E$24+'[9]місц. бюджет'!$E$24-'[8]субвенція'!$E$24-'[8]місц. бюджет'!$E$24</f>
        <v>104315.88953976007</v>
      </c>
      <c r="F24" s="38"/>
      <c r="G24" s="38">
        <f>'[9]субвенція'!$G$24+'[9]місц. бюджет'!$G$24-'[8]місц. бюджет'!$G$24-'[8]субвенція'!$G$24</f>
        <v>22874.297675289985</v>
      </c>
      <c r="H24" s="19"/>
      <c r="I24" s="18">
        <f>'[9]місц. бюджет'!$I$24-'[8]місц. бюджет'!$I$24</f>
        <v>239.8013574000006</v>
      </c>
      <c r="J24" s="14"/>
      <c r="K24" s="14"/>
      <c r="L24" s="19"/>
      <c r="M24" s="19">
        <f>'[9]місц. бюджет'!$M$24-'[8]місц. бюджет'!$M$24</f>
        <v>0</v>
      </c>
      <c r="N24" s="19"/>
      <c r="O24" s="19">
        <f>'[9]місц. бюджет'!$O$24-'[8]місц. бюджет'!$O$24</f>
        <v>1260.6000000000004</v>
      </c>
      <c r="P24" s="19"/>
      <c r="Q24" s="19">
        <f>'[9]місц. бюджет'!$Q$24-'[8]місц. бюджет'!$Q$24</f>
        <v>1440</v>
      </c>
      <c r="R24" s="33"/>
      <c r="S24" s="14"/>
      <c r="T24" s="19"/>
      <c r="U24" s="19"/>
      <c r="V24" s="19"/>
      <c r="W24" s="19">
        <f>'[9]місц. бюджет'!$W$24-'[8]місц. бюджет'!$W$24</f>
        <v>0</v>
      </c>
      <c r="X24" s="19"/>
      <c r="Y24" s="19"/>
      <c r="Z24" s="19"/>
      <c r="AA24" s="19"/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125321.74292255002</v>
      </c>
      <c r="D25" s="18"/>
      <c r="E25" s="38">
        <f>'[9]субвенція'!$E$25+'[9]місц. бюджет'!$E$25-'[8]субвенція'!$E$25-'[8]місц. бюджет'!$E$25</f>
        <v>102788.38225456001</v>
      </c>
      <c r="F25" s="38"/>
      <c r="G25" s="38">
        <f>'[9]субвенція'!$G$25+'[9]місц. бюджет'!$G$25-'[8]місц. бюджет'!$G$25-'[8]субвенція'!$G$25</f>
        <v>21977.78027059001</v>
      </c>
      <c r="H25" s="19"/>
      <c r="I25" s="18">
        <f>'[9]місц. бюджет'!$I$25-'[8]місц. бюджет'!$I$25</f>
        <v>12.020397400000007</v>
      </c>
      <c r="J25" s="14"/>
      <c r="K25" s="14"/>
      <c r="L25" s="19"/>
      <c r="M25" s="19">
        <f>'[9]місц. бюджет'!$M$25-'[8]місц. бюджет'!$M$25</f>
        <v>0</v>
      </c>
      <c r="N25" s="19"/>
      <c r="O25" s="19">
        <f>'[9]місц. бюджет'!$O$25-'[8]місц. бюджет'!$O$25</f>
        <v>543.5599999999995</v>
      </c>
      <c r="P25" s="19"/>
      <c r="Q25" s="19">
        <f>'[9]місц. бюджет'!$Q$25-'[8]місц. бюджет'!$Q$25</f>
        <v>0</v>
      </c>
      <c r="R25" s="33"/>
      <c r="S25" s="14"/>
      <c r="T25" s="19"/>
      <c r="U25" s="19"/>
      <c r="V25" s="19"/>
      <c r="W25" s="19">
        <f>'[9]місц. бюджет'!$W$25-'[8]місц. бюджет'!$W$25</f>
        <v>0</v>
      </c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38828.57186121994</v>
      </c>
      <c r="D26" s="18"/>
      <c r="E26" s="38">
        <f>'[9]субвенція'!$E$26+'[9]місц. бюджет'!$E$26-'[8]субвенція'!$E$26-'[8]місц. бюджет'!$E$26</f>
        <v>31145.339722239936</v>
      </c>
      <c r="F26" s="38"/>
      <c r="G26" s="38">
        <f>'[9]субвенція'!$G$26+'[9]місц. бюджет'!$G$26-'[8]місц. бюджет'!$G$26-'[8]субвенція'!$G$26</f>
        <v>6927.651741580004</v>
      </c>
      <c r="H26" s="19"/>
      <c r="I26" s="18">
        <f>'[9]місц. бюджет'!$I$26-'[8]місц. бюджет'!$I$26</f>
        <v>12.020397400000007</v>
      </c>
      <c r="J26" s="14"/>
      <c r="K26" s="14"/>
      <c r="L26" s="19"/>
      <c r="M26" s="19">
        <f>'[9]місц. бюджет'!$M$26-'[8]місц. бюджет'!$M$26</f>
        <v>0</v>
      </c>
      <c r="N26" s="19"/>
      <c r="O26" s="19">
        <f>'[9]місц. бюджет'!$O$26-'[8]місц. бюджет'!$O$26</f>
        <v>543.5599999999995</v>
      </c>
      <c r="P26" s="19"/>
      <c r="Q26" s="19">
        <f>'[9]місц. бюджет'!$Q$26-'[8]місц. бюджет'!$Q$26</f>
        <v>0</v>
      </c>
      <c r="R26" s="33"/>
      <c r="S26" s="14"/>
      <c r="T26" s="19"/>
      <c r="U26" s="19"/>
      <c r="V26" s="19"/>
      <c r="W26" s="19">
        <f>'[9]місц. бюджет'!$W$26-'[8]місц. бюджет'!$W$26</f>
        <v>200</v>
      </c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127256.88933724006</v>
      </c>
      <c r="D27" s="39"/>
      <c r="E27" s="38">
        <f>'[9]субвенція'!$E$27+'[9]місц. бюджет'!$E$27-'[8]субвенція'!$E$27-'[8]місц. бюджет'!$E$27</f>
        <v>89118.53890848006</v>
      </c>
      <c r="F27" s="38"/>
      <c r="G27" s="38">
        <f>'[9]субвенція'!$G$27+'[9]місц. бюджет'!$G$27-'[8]місц. бюджет'!$G$27-'[8]субвенція'!$G$27</f>
        <v>19528.027531360014</v>
      </c>
      <c r="H27" s="19"/>
      <c r="I27" s="18">
        <f>'[9]місц. бюджет'!$I$27-'[8]місц. бюджет'!$I$27</f>
        <v>166.76289740000038</v>
      </c>
      <c r="J27" s="14"/>
      <c r="K27" s="14"/>
      <c r="L27" s="19"/>
      <c r="M27" s="19">
        <f>'[9]місц. бюджет'!$M$27-'[8]місц. бюджет'!$M$27</f>
        <v>0</v>
      </c>
      <c r="N27" s="19"/>
      <c r="O27" s="19">
        <f>'[9]місц. бюджет'!$O$27-'[8]місц. бюджет'!$O$27</f>
        <v>543.5599999999995</v>
      </c>
      <c r="P27" s="19"/>
      <c r="Q27" s="19">
        <f>'[9]місц. бюджет'!$Q$27-'[8]місц. бюджет'!$Q$27</f>
        <v>0</v>
      </c>
      <c r="R27" s="33"/>
      <c r="S27" s="14"/>
      <c r="T27" s="19"/>
      <c r="U27" s="19"/>
      <c r="V27" s="19"/>
      <c r="W27" s="19">
        <f>'[9]місц. бюджет'!$W$27-'[8]місц. бюджет'!$W$27</f>
        <v>300</v>
      </c>
      <c r="X27" s="19"/>
      <c r="Y27" s="19"/>
      <c r="Z27" s="19"/>
      <c r="AA27" s="19">
        <v>17600</v>
      </c>
      <c r="AB27" s="14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106531.09339951993</v>
      </c>
      <c r="D28" s="18"/>
      <c r="E28" s="38">
        <f>'[9]субвенція'!$E$28+'[9]місц. бюджет'!$E$28-'[8]субвенція'!$E$28-'[8]місц. бюджет'!$E$28</f>
        <v>82888.0158347199</v>
      </c>
      <c r="F28" s="38"/>
      <c r="G28" s="38">
        <f>'[9]субвенція'!$G$28+'[9]місц. бюджет'!$G$28-'[8]місц. бюджет'!$G$28-'[8]субвенція'!$G$28</f>
        <v>18551.22720740002</v>
      </c>
      <c r="H28" s="19"/>
      <c r="I28" s="18">
        <f>'[9]місц. бюджет'!$I$28-'[8]місц. бюджет'!$I$28</f>
        <v>239.8013574000006</v>
      </c>
      <c r="J28" s="14"/>
      <c r="K28" s="14"/>
      <c r="L28" s="19"/>
      <c r="M28" s="19">
        <f>'[9]місц. бюджет'!$M$28-'[8]місц. бюджет'!$M$28</f>
        <v>1811.449999999999</v>
      </c>
      <c r="N28" s="19"/>
      <c r="O28" s="19">
        <f>'[9]місц. бюджет'!$O$28-'[8]місц. бюджет'!$O$28</f>
        <v>1260.6000000000004</v>
      </c>
      <c r="P28" s="19"/>
      <c r="Q28" s="18">
        <f>'[9]місц. бюджет'!$Q$28-'[8]місц. бюджет'!$Q$28</f>
        <v>779.9990000000003</v>
      </c>
      <c r="R28" s="33"/>
      <c r="S28" s="14"/>
      <c r="T28" s="19"/>
      <c r="U28" s="19"/>
      <c r="V28" s="19"/>
      <c r="W28" s="19">
        <f>'[9]місц. бюджет'!$W$28-'[8]місц. бюджет'!$W$28</f>
        <v>1000</v>
      </c>
      <c r="X28" s="19"/>
      <c r="Y28" s="19"/>
      <c r="Z28" s="19"/>
      <c r="AA28" s="19"/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123132.70429214004</v>
      </c>
      <c r="D29" s="18"/>
      <c r="E29" s="38">
        <f>'[9]субвенція'!$E$29+'[9]місц. бюджет'!$E$29-'[8]субвенція'!$E$29-'[8]місц. бюджет'!$E$29</f>
        <v>99532.20161544002</v>
      </c>
      <c r="F29" s="38"/>
      <c r="G29" s="38">
        <f>'[9]субвенція'!$G$29+'[9]місц. бюджет'!$G$29-'[8]місц. бюджет'!$G$29-'[8]субвенція'!$G$29</f>
        <v>21100.10131930001</v>
      </c>
      <c r="H29" s="19"/>
      <c r="I29" s="18">
        <f>'[9]місц. бюджет'!$I$29-'[8]місц. бюджет'!$I$29</f>
        <v>239.8013574000006</v>
      </c>
      <c r="J29" s="14"/>
      <c r="K29" s="14"/>
      <c r="L29" s="19"/>
      <c r="M29" s="19">
        <f>'[9]місц. бюджет'!$M$29-'[8]місц. бюджет'!$M$29</f>
        <v>0</v>
      </c>
      <c r="N29" s="19"/>
      <c r="O29" s="19">
        <f>'[9]місц. бюджет'!$O$29-'[8]місц. бюджет'!$O$29</f>
        <v>1260.6000000000004</v>
      </c>
      <c r="P29" s="19"/>
      <c r="Q29" s="19">
        <f>'[9]місц. бюджет'!$Q$29-'[8]місц. бюджет'!$Q$29</f>
        <v>0</v>
      </c>
      <c r="R29" s="33"/>
      <c r="S29" s="14"/>
      <c r="T29" s="19"/>
      <c r="U29" s="19"/>
      <c r="V29" s="19"/>
      <c r="W29" s="19">
        <f>'[9]місц. бюджет'!$W$29-'[8]місц. бюджет'!$W$29</f>
        <v>1000</v>
      </c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126634.04284403002</v>
      </c>
      <c r="D30" s="18"/>
      <c r="E30" s="38">
        <f>'[9]субвенція'!$E$30+'[9]місц. бюджет'!$E$30-'[8]субвенція'!$E$30-'[8]місц. бюджет'!$E$30</f>
        <v>95700.00944075998</v>
      </c>
      <c r="F30" s="38"/>
      <c r="G30" s="38">
        <f>'[9]субвенція'!$G$30+'[9]місц. бюджет'!$G$30-'[8]місц. бюджет'!$G$30-'[8]субвенція'!$G$30</f>
        <v>20151.642045870016</v>
      </c>
      <c r="H30" s="19"/>
      <c r="I30" s="18">
        <f>'[9]місц. бюджет'!$I$30-'[8]місц. бюджет'!$I$30</f>
        <v>239.8013574000006</v>
      </c>
      <c r="J30" s="14"/>
      <c r="K30" s="14"/>
      <c r="L30" s="19"/>
      <c r="M30" s="19">
        <f>'[9]місц. бюджет'!$M$30-'[8]місц. бюджет'!$M$30</f>
        <v>8281.989999999998</v>
      </c>
      <c r="N30" s="19"/>
      <c r="O30" s="19">
        <f>'[9]місц. бюджет'!$O$30-'[8]місц. бюджет'!$O$30</f>
        <v>1260.6000000000004</v>
      </c>
      <c r="P30" s="19"/>
      <c r="Q30" s="19">
        <f>'[9]місц. бюджет'!$Q$30-'[8]місц. бюджет'!$Q$30</f>
        <v>0</v>
      </c>
      <c r="R30" s="33"/>
      <c r="S30" s="14"/>
      <c r="T30" s="19"/>
      <c r="U30" s="19"/>
      <c r="V30" s="19"/>
      <c r="W30" s="19">
        <f>'[9]місц. бюджет'!$W$30-'[8]місц. бюджет'!$W$30</f>
        <v>1000.0000000000018</v>
      </c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80957.10614328009</v>
      </c>
      <c r="D31" s="18"/>
      <c r="E31" s="38">
        <f>'[9]субвенція'!$E$31+'[9]місц. бюджет'!$E$31-'[8]субвенція'!$E$31-'[8]місц. бюджет'!$E$31</f>
        <v>63804.33976528008</v>
      </c>
      <c r="F31" s="38"/>
      <c r="G31" s="38">
        <f>'[9]субвенція'!$G$31+'[9]місц. бюджет'!$G$31-'[8]місц. бюджет'!$G$31-'[8]субвенція'!$G$31</f>
        <v>13747.220020600013</v>
      </c>
      <c r="H31" s="19"/>
      <c r="I31" s="18">
        <f>'[9]місц. бюджет'!$I$31-'[8]місц. бюджет'!$I$31</f>
        <v>1168.2563574000014</v>
      </c>
      <c r="J31" s="14"/>
      <c r="K31" s="14"/>
      <c r="L31" s="19"/>
      <c r="M31" s="19">
        <f>'[9]місц. бюджет'!$M$31-'[8]місц. бюджет'!$M$31</f>
        <v>1194.37</v>
      </c>
      <c r="N31" s="19"/>
      <c r="O31" s="19">
        <f>'[9]місц. бюджет'!$O$31-'[8]місц. бюджет'!$O$31</f>
        <v>542.9200000000001</v>
      </c>
      <c r="P31" s="19"/>
      <c r="Q31" s="19">
        <f>'[9]місц. бюджет'!$Q$31-'[8]місц. бюджет'!$Q$31</f>
        <v>0</v>
      </c>
      <c r="R31" s="33"/>
      <c r="S31" s="14"/>
      <c r="T31" s="19"/>
      <c r="U31" s="19"/>
      <c r="V31" s="19"/>
      <c r="W31" s="19">
        <f>'[9]місц. бюджет'!$W$31-'[8]місц. бюджет'!$W$31</f>
        <v>500</v>
      </c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5793.971671610003</v>
      </c>
      <c r="D32" s="18"/>
      <c r="E32" s="38">
        <f>'[9]субвенція'!$E$32+'[9]місц. бюджет'!$E$32-'[8]субвенція'!$E$32-'[8]місц. бюджет'!$E$32</f>
        <v>4730.019557120002</v>
      </c>
      <c r="F32" s="38"/>
      <c r="G32" s="38">
        <f>'[9]субвенція'!$G$32+'[9]місц. бюджет'!$G$32-'[8]місц. бюджет'!$G$32-'[8]субвенція'!$G$32</f>
        <v>1063.952114490001</v>
      </c>
      <c r="H32" s="19"/>
      <c r="I32" s="18">
        <f>'[9]місц. бюджет'!$I$32-'[8]місц. бюджет'!$I$32</f>
        <v>0</v>
      </c>
      <c r="J32" s="14"/>
      <c r="K32" s="14"/>
      <c r="L32" s="19"/>
      <c r="M32" s="19">
        <f>'[9]місц. бюджет'!$M$32-'[8]місц. бюджет'!$M$32</f>
        <v>0</v>
      </c>
      <c r="N32" s="19"/>
      <c r="O32" s="19">
        <f>'[9]місц. бюджет'!$O$32-'[8]місц. бюджет'!$O$32</f>
        <v>0</v>
      </c>
      <c r="P32" s="19"/>
      <c r="Q32" s="19">
        <f>'[9]місц. бюджет'!$Q$32-'[8]місц. бюджет'!$Q$32</f>
        <v>0</v>
      </c>
      <c r="R32" s="33"/>
      <c r="S32" s="14"/>
      <c r="T32" s="19"/>
      <c r="U32" s="19"/>
      <c r="V32" s="19"/>
      <c r="W32" s="19">
        <f>'[9]місц. бюджет'!$W$32-'[8]місц. бюджет'!$W$32</f>
        <v>0</v>
      </c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42279.58262517999</v>
      </c>
      <c r="D33" s="18"/>
      <c r="E33" s="38">
        <f>'[9]субвенція'!$E$33+'[9]місц. бюджет'!$E$33-'[8]субвенція'!$E$33-'[8]місц. бюджет'!$E$33</f>
        <v>34515.736916959984</v>
      </c>
      <c r="F33" s="38"/>
      <c r="G33" s="38">
        <f>'[9]субвенція'!$G$33+'[9]місц. бюджет'!$G$33-'[8]місц. бюджет'!$G$33-'[8]субвенція'!$G$33</f>
        <v>7763.845708220004</v>
      </c>
      <c r="H33" s="19"/>
      <c r="I33" s="18">
        <f>'[9]місц. бюджет'!$I$33-'[8]місц. бюджет'!$I$33</f>
        <v>0</v>
      </c>
      <c r="J33" s="14"/>
      <c r="K33" s="14"/>
      <c r="L33" s="19"/>
      <c r="M33" s="19">
        <f>'[9]місц. бюджет'!$M$33-'[8]місц. бюджет'!$M$33</f>
        <v>0</v>
      </c>
      <c r="N33" s="19"/>
      <c r="O33" s="19">
        <f>'[9]місц. бюджет'!$O$33-'[8]місц. бюджет'!$O$33</f>
        <v>0</v>
      </c>
      <c r="P33" s="19"/>
      <c r="Q33" s="19">
        <f>'[9]місц. бюджет'!$Q$33-'[8]місц. бюджет'!$Q$33</f>
        <v>0</v>
      </c>
      <c r="R33" s="33"/>
      <c r="S33" s="14"/>
      <c r="T33" s="19"/>
      <c r="U33" s="19"/>
      <c r="V33" s="19"/>
      <c r="W33" s="19">
        <f>'[9]місц. бюджет'!$W$33-'[8]місц. бюджет'!$W$33</f>
        <v>0</v>
      </c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4125485.83849296</v>
      </c>
      <c r="D44" s="40">
        <f t="shared" si="3"/>
        <v>0</v>
      </c>
      <c r="E44" s="40">
        <f t="shared" si="3"/>
        <v>3085553.5966943204</v>
      </c>
      <c r="F44" s="40">
        <f t="shared" si="3"/>
        <v>0</v>
      </c>
      <c r="G44" s="40">
        <f t="shared" si="3"/>
        <v>687488.9239116702</v>
      </c>
      <c r="H44" s="23">
        <f t="shared" si="3"/>
        <v>0</v>
      </c>
      <c r="I44" s="40">
        <f t="shared" si="3"/>
        <v>171942.99888696996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25563.999999999996</v>
      </c>
      <c r="N44" s="23">
        <f t="shared" si="3"/>
        <v>0</v>
      </c>
      <c r="O44" s="40">
        <f t="shared" si="3"/>
        <v>27847.779999999977</v>
      </c>
      <c r="P44" s="40">
        <f t="shared" si="3"/>
        <v>0</v>
      </c>
      <c r="Q44" s="23">
        <f t="shared" si="3"/>
        <v>5655.409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83.00999999999931</v>
      </c>
      <c r="V44" s="23">
        <f t="shared" si="3"/>
        <v>0</v>
      </c>
      <c r="W44" s="40">
        <f t="shared" si="3"/>
        <v>66607.3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40">
        <f t="shared" si="3"/>
        <v>54742.82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AI65"/>
  <sheetViews>
    <sheetView view="pageBreakPreview" zoomScale="120" zoomScaleSheetLayoutView="120" zoomScalePageLayoutView="0" workbookViewId="0" topLeftCell="G4">
      <selection activeCell="T6" sqref="T6:U6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63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 t="s">
        <v>56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0</v>
      </c>
      <c r="D9" s="18"/>
      <c r="E9" s="38"/>
      <c r="F9" s="38"/>
      <c r="G9" s="38"/>
      <c r="H9" s="19"/>
      <c r="I9" s="19">
        <f>'[9]спец.фонд'!$I$9-'[8]спец.фонд'!$I$9</f>
        <v>0</v>
      </c>
      <c r="J9" s="14"/>
      <c r="K9" s="14"/>
      <c r="L9" s="19"/>
      <c r="M9" s="19">
        <f>'[9]спец.фонд'!$M$9-'[8]спец.фонд'!$M$9</f>
        <v>0</v>
      </c>
      <c r="N9" s="19"/>
      <c r="O9" s="19"/>
      <c r="P9" s="19"/>
      <c r="Q9" s="19"/>
      <c r="R9" s="33"/>
      <c r="S9" s="14"/>
      <c r="T9" s="19"/>
      <c r="U9" s="19"/>
      <c r="V9" s="19"/>
      <c r="W9" s="19"/>
      <c r="X9" s="19"/>
      <c r="Y9" s="19"/>
      <c r="Z9" s="14"/>
      <c r="AA9" s="14"/>
      <c r="AB9" s="14"/>
      <c r="AC9" s="14"/>
      <c r="AD9" s="14"/>
      <c r="AE9" s="14"/>
      <c r="AF9" s="14"/>
      <c r="AG9" s="14"/>
      <c r="AH9" s="14"/>
      <c r="AI9" s="19">
        <f>'[9]спец.фонд'!$AI$9-'[8]спец.фонд'!$AI$9</f>
        <v>0</v>
      </c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0</v>
      </c>
      <c r="D10" s="18"/>
      <c r="E10" s="38"/>
      <c r="F10" s="38"/>
      <c r="G10" s="38"/>
      <c r="H10" s="19"/>
      <c r="I10" s="19">
        <f>'[9]спец.фонд'!$I$10-'[8]спец.фонд'!$I$10</f>
        <v>0</v>
      </c>
      <c r="J10" s="14"/>
      <c r="K10" s="14"/>
      <c r="L10" s="19"/>
      <c r="M10" s="19">
        <f>'[9]спец.фонд'!$M$10-'[8]спец.фонд'!$M$10</f>
        <v>0</v>
      </c>
      <c r="N10" s="19"/>
      <c r="O10" s="19"/>
      <c r="P10" s="19"/>
      <c r="Q10" s="19"/>
      <c r="R10" s="33"/>
      <c r="S10" s="14"/>
      <c r="T10" s="19"/>
      <c r="U10" s="19"/>
      <c r="V10" s="19"/>
      <c r="W10" s="19"/>
      <c r="X10" s="19"/>
      <c r="Y10" s="19"/>
      <c r="Z10" s="14"/>
      <c r="AA10" s="14"/>
      <c r="AB10" s="14"/>
      <c r="AC10" s="14"/>
      <c r="AD10" s="14"/>
      <c r="AE10" s="14"/>
      <c r="AF10" s="14"/>
      <c r="AG10" s="14"/>
      <c r="AH10" s="14"/>
      <c r="AI10" s="19">
        <f>'[9]спец.фонд'!$AI$10-'[8]спец.фонд'!$AI$10</f>
        <v>0</v>
      </c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0</v>
      </c>
      <c r="D11" s="18"/>
      <c r="E11" s="38"/>
      <c r="F11" s="38"/>
      <c r="G11" s="38"/>
      <c r="H11" s="19"/>
      <c r="I11" s="19">
        <f>'[9]спец.фонд'!$I$11-'[8]спец.фонд'!$I$11</f>
        <v>0</v>
      </c>
      <c r="J11" s="14"/>
      <c r="K11" s="14"/>
      <c r="L11" s="19"/>
      <c r="M11" s="19">
        <f>'[9]спец.фонд'!$M$11-'[8]спец.фонд'!$M$11</f>
        <v>0</v>
      </c>
      <c r="N11" s="19"/>
      <c r="O11" s="19"/>
      <c r="P11" s="19"/>
      <c r="Q11" s="19"/>
      <c r="R11" s="33"/>
      <c r="S11" s="14"/>
      <c r="T11" s="19"/>
      <c r="U11" s="19"/>
      <c r="V11" s="19"/>
      <c r="W11" s="19"/>
      <c r="X11" s="19"/>
      <c r="Y11" s="19"/>
      <c r="Z11" s="14"/>
      <c r="AA11" s="14"/>
      <c r="AB11" s="14"/>
      <c r="AC11" s="14"/>
      <c r="AD11" s="14"/>
      <c r="AE11" s="14"/>
      <c r="AF11" s="33"/>
      <c r="AG11" s="33"/>
      <c r="AH11" s="14"/>
      <c r="AI11" s="19">
        <f>'[9]спец.фонд'!$AI$11-'[8]спец.фонд'!$AI$11</f>
        <v>0</v>
      </c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0</v>
      </c>
      <c r="D12" s="18"/>
      <c r="E12" s="38"/>
      <c r="F12" s="38"/>
      <c r="G12" s="38"/>
      <c r="H12" s="19"/>
      <c r="I12" s="19">
        <f>'[9]спец.фонд'!$I$12-'[8]спец.фонд'!$I$12</f>
        <v>0</v>
      </c>
      <c r="J12" s="14"/>
      <c r="K12" s="14"/>
      <c r="L12" s="19"/>
      <c r="M12" s="19">
        <f>'[9]спец.фонд'!$M$12-'[8]спец.фонд'!$M$12</f>
        <v>0</v>
      </c>
      <c r="N12" s="19"/>
      <c r="O12" s="19"/>
      <c r="P12" s="19"/>
      <c r="Q12" s="19"/>
      <c r="R12" s="33"/>
      <c r="S12" s="14"/>
      <c r="T12" s="19"/>
      <c r="U12" s="19"/>
      <c r="V12" s="19"/>
      <c r="W12" s="19"/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19">
        <f>'[9]спец.фонд'!$AI$12-'[8]спец.фонд'!$AI$12</f>
        <v>0</v>
      </c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9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0</v>
      </c>
      <c r="D14" s="39"/>
      <c r="E14" s="38"/>
      <c r="F14" s="38"/>
      <c r="G14" s="38"/>
      <c r="H14" s="19"/>
      <c r="I14" s="19">
        <f>'[9]спец.фонд'!$I$14-'[8]спец.фонд'!$I$14</f>
        <v>0</v>
      </c>
      <c r="J14" s="14"/>
      <c r="K14" s="14"/>
      <c r="L14" s="19"/>
      <c r="M14" s="19">
        <f>'[9]спец.фонд'!$M$14-'[8]спец.фонд'!$M$14</f>
        <v>0</v>
      </c>
      <c r="N14" s="19"/>
      <c r="O14" s="19"/>
      <c r="P14" s="19"/>
      <c r="Q14" s="19"/>
      <c r="R14" s="33"/>
      <c r="S14" s="14"/>
      <c r="T14" s="19"/>
      <c r="U14" s="19"/>
      <c r="V14" s="19"/>
      <c r="W14" s="19"/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9">
        <f>'[9]спец.фонд'!$AI$14-'[8]спец.фонд'!$AI$14</f>
        <v>0</v>
      </c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1449960</v>
      </c>
      <c r="D15" s="39"/>
      <c r="E15" s="38"/>
      <c r="F15" s="38"/>
      <c r="G15" s="38"/>
      <c r="H15" s="19"/>
      <c r="I15" s="19">
        <f>'[9]спец.фонд'!$I$15-'[8]спец.фонд'!$I$15</f>
        <v>0</v>
      </c>
      <c r="J15" s="14"/>
      <c r="K15" s="14"/>
      <c r="L15" s="19"/>
      <c r="M15" s="19">
        <f>'[9]спец.фонд'!$M$15-'[8]спец.фонд'!$M$15</f>
        <v>0</v>
      </c>
      <c r="N15" s="19"/>
      <c r="O15" s="19"/>
      <c r="P15" s="19"/>
      <c r="Q15" s="19"/>
      <c r="R15" s="33"/>
      <c r="S15" s="14"/>
      <c r="T15" s="19"/>
      <c r="U15" s="19"/>
      <c r="V15" s="19"/>
      <c r="W15" s="19"/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19">
        <f>'[9]спец.фонд'!$AI$15-'[8]спец.фонд'!$AI$15</f>
        <v>1449960</v>
      </c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0</v>
      </c>
      <c r="D16" s="18"/>
      <c r="E16" s="38"/>
      <c r="F16" s="38"/>
      <c r="G16" s="38"/>
      <c r="H16" s="19"/>
      <c r="I16" s="19">
        <f>'[9]спец.фонд'!$I$16-'[8]спец.фонд'!$I$16</f>
        <v>0</v>
      </c>
      <c r="J16" s="14"/>
      <c r="K16" s="14"/>
      <c r="L16" s="19"/>
      <c r="M16" s="19">
        <f>'[9]спец.фонд'!$M$16-'[8]спец.фонд'!$M$16</f>
        <v>0</v>
      </c>
      <c r="N16" s="19"/>
      <c r="O16" s="19"/>
      <c r="P16" s="19"/>
      <c r="Q16" s="19"/>
      <c r="R16" s="33"/>
      <c r="S16" s="14"/>
      <c r="T16" s="19"/>
      <c r="U16" s="19"/>
      <c r="V16" s="19"/>
      <c r="W16" s="19"/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19">
        <f>'[9]спец.фонд'!$AI$16-'[8]спец.фонд'!$AI$16</f>
        <v>0</v>
      </c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0</v>
      </c>
      <c r="D17" s="18"/>
      <c r="E17" s="38"/>
      <c r="F17" s="38"/>
      <c r="G17" s="38"/>
      <c r="H17" s="19"/>
      <c r="I17" s="19">
        <f>'[9]спец.фонд'!$I$17-'[8]спец.фонд'!$I$17</f>
        <v>0</v>
      </c>
      <c r="J17" s="14"/>
      <c r="K17" s="14"/>
      <c r="L17" s="19"/>
      <c r="M17" s="19">
        <f>'[9]спец.фонд'!$M$17-'[8]спец.фонд'!$M$17</f>
        <v>0</v>
      </c>
      <c r="N17" s="19"/>
      <c r="O17" s="19"/>
      <c r="P17" s="35"/>
      <c r="Q17" s="19"/>
      <c r="R17" s="33"/>
      <c r="S17" s="14"/>
      <c r="T17" s="19"/>
      <c r="U17" s="19"/>
      <c r="V17" s="19"/>
      <c r="W17" s="19"/>
      <c r="X17" s="19"/>
      <c r="Y17" s="19"/>
      <c r="Z17" s="19"/>
      <c r="AA17" s="19"/>
      <c r="AB17" s="14"/>
      <c r="AC17" s="14"/>
      <c r="AD17" s="14"/>
      <c r="AE17" s="14"/>
      <c r="AF17" s="14"/>
      <c r="AG17" s="14"/>
      <c r="AH17" s="14"/>
      <c r="AI17" s="19">
        <f>'[9]спец.фонд'!$AI$17-'[8]спец.фонд'!$AI$17</f>
        <v>0</v>
      </c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9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1160.1599999999999</v>
      </c>
      <c r="D19" s="18"/>
      <c r="E19" s="38"/>
      <c r="F19" s="38"/>
      <c r="G19" s="38"/>
      <c r="H19" s="19"/>
      <c r="I19" s="19">
        <f>'[9]спец.фонд'!$I$19-'[8]спец.фонд'!$I$19</f>
        <v>0</v>
      </c>
      <c r="J19" s="14"/>
      <c r="K19" s="14"/>
      <c r="L19" s="19"/>
      <c r="M19" s="19">
        <f>'[9]спец.фонд'!$M$19-'[8]спец.фонд'!$M$19</f>
        <v>1160.1599999999999</v>
      </c>
      <c r="N19" s="19"/>
      <c r="O19" s="19"/>
      <c r="P19" s="19"/>
      <c r="Q19" s="19"/>
      <c r="R19" s="33"/>
      <c r="S19" s="14"/>
      <c r="T19" s="19"/>
      <c r="U19" s="19"/>
      <c r="V19" s="19"/>
      <c r="W19" s="19"/>
      <c r="X19" s="19"/>
      <c r="Y19" s="19"/>
      <c r="Z19" s="19"/>
      <c r="AA19" s="19"/>
      <c r="AB19" s="14"/>
      <c r="AC19" s="14"/>
      <c r="AD19" s="14"/>
      <c r="AE19" s="14"/>
      <c r="AF19" s="14"/>
      <c r="AG19" s="14"/>
      <c r="AH19" s="14"/>
      <c r="AI19" s="19">
        <f>'[9]спец.фонд'!$AI$19-'[8]спец.фонд'!$AI$19</f>
        <v>0</v>
      </c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0</v>
      </c>
      <c r="D20" s="18"/>
      <c r="E20" s="38"/>
      <c r="F20" s="38"/>
      <c r="G20" s="38"/>
      <c r="H20" s="19"/>
      <c r="I20" s="19">
        <f>'[9]спец.фонд'!$I$20-'[8]спец.фонд'!$I$20</f>
        <v>0</v>
      </c>
      <c r="J20" s="14"/>
      <c r="K20" s="14"/>
      <c r="L20" s="19"/>
      <c r="M20" s="19">
        <f>'[9]спец.фонд'!$M$20-'[8]спец.фонд'!$M$20</f>
        <v>0</v>
      </c>
      <c r="N20" s="19"/>
      <c r="O20" s="19"/>
      <c r="P20" s="19"/>
      <c r="Q20" s="19"/>
      <c r="R20" s="33"/>
      <c r="S20" s="14"/>
      <c r="T20" s="19"/>
      <c r="U20" s="19"/>
      <c r="V20" s="19"/>
      <c r="W20" s="19"/>
      <c r="X20" s="19"/>
      <c r="Y20" s="19"/>
      <c r="Z20" s="19"/>
      <c r="AA20" s="19"/>
      <c r="AB20" s="14"/>
      <c r="AC20" s="14"/>
      <c r="AD20" s="14"/>
      <c r="AE20" s="14"/>
      <c r="AF20" s="14"/>
      <c r="AG20" s="14"/>
      <c r="AH20" s="14"/>
      <c r="AI20" s="19">
        <f>'[9]спец.фонд'!$AI$9-'[8]спец.фонд'!$AI$9</f>
        <v>0</v>
      </c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0</v>
      </c>
      <c r="D21" s="18"/>
      <c r="E21" s="38"/>
      <c r="F21" s="38"/>
      <c r="G21" s="38"/>
      <c r="H21" s="19"/>
      <c r="I21" s="19">
        <f>'[9]спец.фонд'!$I$21-'[8]спец.фонд'!$I$21</f>
        <v>0</v>
      </c>
      <c r="J21" s="14"/>
      <c r="K21" s="14"/>
      <c r="L21" s="19"/>
      <c r="M21" s="19">
        <f>'[9]спец.фонд'!$M$21-'[8]спец.фонд'!$M$21</f>
        <v>0</v>
      </c>
      <c r="N21" s="19"/>
      <c r="O21" s="19"/>
      <c r="P21" s="19"/>
      <c r="Q21" s="19"/>
      <c r="R21" s="33"/>
      <c r="S21" s="14"/>
      <c r="T21" s="19"/>
      <c r="U21" s="19"/>
      <c r="V21" s="19"/>
      <c r="W21" s="19"/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19">
        <f>'[9]спец.фонд'!$AI$9-'[8]спец.фонд'!$AI$9</f>
        <v>0</v>
      </c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190405.2</v>
      </c>
      <c r="D22" s="18"/>
      <c r="E22" s="38"/>
      <c r="F22" s="38"/>
      <c r="G22" s="38"/>
      <c r="H22" s="19"/>
      <c r="I22" s="19">
        <f>'[9]спец.фонд'!$I$22-'[8]спец.фонд'!$I$22</f>
        <v>0</v>
      </c>
      <c r="J22" s="14"/>
      <c r="K22" s="14"/>
      <c r="L22" s="19"/>
      <c r="M22" s="19">
        <f>'[9]спец.фонд'!$M$22-'[8]спец.фонд'!$M$22</f>
        <v>0</v>
      </c>
      <c r="N22" s="19"/>
      <c r="O22" s="19"/>
      <c r="P22" s="19"/>
      <c r="Q22" s="19"/>
      <c r="R22" s="33"/>
      <c r="S22" s="14"/>
      <c r="T22" s="19"/>
      <c r="U22" s="19"/>
      <c r="V22" s="19"/>
      <c r="W22" s="19"/>
      <c r="X22" s="19"/>
      <c r="Y22" s="19"/>
      <c r="Z22" s="19"/>
      <c r="AA22" s="19"/>
      <c r="AB22" s="14"/>
      <c r="AC22" s="14"/>
      <c r="AD22" s="14"/>
      <c r="AE22" s="14"/>
      <c r="AF22" s="14"/>
      <c r="AG22" s="14"/>
      <c r="AH22" s="14"/>
      <c r="AI22" s="19">
        <f>'[9]спец.фонд'!$AI$22-'[8]спец.фонд'!$AI$22</f>
        <v>190405.2</v>
      </c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0</v>
      </c>
      <c r="D23" s="18"/>
      <c r="E23" s="38"/>
      <c r="F23" s="38"/>
      <c r="G23" s="38"/>
      <c r="H23" s="19"/>
      <c r="I23" s="19">
        <f>'[9]спец.фонд'!$I$23-'[8]спец.фонд'!$I$23</f>
        <v>0</v>
      </c>
      <c r="J23" s="14"/>
      <c r="K23" s="14"/>
      <c r="L23" s="19"/>
      <c r="M23" s="19">
        <f>'[9]спец.фонд'!$M$23-'[8]спец.фонд'!$M$23</f>
        <v>0</v>
      </c>
      <c r="N23" s="19"/>
      <c r="O23" s="19"/>
      <c r="P23" s="19"/>
      <c r="Q23" s="19"/>
      <c r="R23" s="33"/>
      <c r="S23" s="14"/>
      <c r="T23" s="19"/>
      <c r="U23" s="19"/>
      <c r="V23" s="19"/>
      <c r="W23" s="19"/>
      <c r="X23" s="19"/>
      <c r="Y23" s="19"/>
      <c r="Z23" s="19"/>
      <c r="AA23" s="19"/>
      <c r="AB23" s="14"/>
      <c r="AC23" s="14"/>
      <c r="AD23" s="14"/>
      <c r="AE23" s="14"/>
      <c r="AF23" s="14"/>
      <c r="AG23" s="14"/>
      <c r="AH23" s="14"/>
      <c r="AI23" s="19">
        <f>'[9]спец.фонд'!$AI$9-'[8]спец.фонд'!$AI$9</f>
        <v>0</v>
      </c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0</v>
      </c>
      <c r="D24" s="18"/>
      <c r="E24" s="38"/>
      <c r="F24" s="38"/>
      <c r="G24" s="38"/>
      <c r="H24" s="19"/>
      <c r="I24" s="19">
        <f>'[9]спец.фонд'!$I$24-'[8]спец.фонд'!$I$24</f>
        <v>0</v>
      </c>
      <c r="J24" s="14"/>
      <c r="K24" s="14"/>
      <c r="L24" s="19"/>
      <c r="M24" s="19">
        <f>'[9]спец.фонд'!$M$24-'[8]спец.фонд'!$M$24</f>
        <v>0</v>
      </c>
      <c r="N24" s="19"/>
      <c r="O24" s="19"/>
      <c r="P24" s="19"/>
      <c r="Q24" s="19"/>
      <c r="R24" s="33"/>
      <c r="S24" s="14"/>
      <c r="T24" s="19"/>
      <c r="U24" s="19"/>
      <c r="V24" s="19"/>
      <c r="W24" s="19"/>
      <c r="X24" s="19"/>
      <c r="Y24" s="19"/>
      <c r="Z24" s="19"/>
      <c r="AA24" s="19"/>
      <c r="AB24" s="14"/>
      <c r="AC24" s="14"/>
      <c r="AD24" s="14"/>
      <c r="AE24" s="14"/>
      <c r="AF24" s="14"/>
      <c r="AG24" s="14"/>
      <c r="AH24" s="14"/>
      <c r="AI24" s="19">
        <f>'[9]спец.фонд'!$AI$9-'[8]спец.фонд'!$AI$9</f>
        <v>0</v>
      </c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0</v>
      </c>
      <c r="D25" s="18"/>
      <c r="E25" s="38"/>
      <c r="F25" s="38"/>
      <c r="G25" s="38"/>
      <c r="H25" s="19"/>
      <c r="I25" s="19">
        <f>'[9]спец.фонд'!$I$25-'[8]спец.фонд'!$I$25</f>
        <v>0</v>
      </c>
      <c r="J25" s="14"/>
      <c r="K25" s="14"/>
      <c r="L25" s="19"/>
      <c r="M25" s="19">
        <f>'[9]спец.фонд'!$M$25-'[8]спец.фонд'!$M$25</f>
        <v>0</v>
      </c>
      <c r="N25" s="19"/>
      <c r="O25" s="19"/>
      <c r="P25" s="19"/>
      <c r="Q25" s="19"/>
      <c r="R25" s="33"/>
      <c r="S25" s="14"/>
      <c r="T25" s="19"/>
      <c r="U25" s="19"/>
      <c r="V25" s="19"/>
      <c r="W25" s="19"/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19">
        <f>'[9]спец.фонд'!$AI$9-'[8]спец.фонд'!$AI$9</f>
        <v>0</v>
      </c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0</v>
      </c>
      <c r="D26" s="18"/>
      <c r="E26" s="38"/>
      <c r="F26" s="38"/>
      <c r="G26" s="38"/>
      <c r="H26" s="19"/>
      <c r="I26" s="19">
        <f>'[9]спец.фонд'!$I$26-'[8]спец.фонд'!$I$26</f>
        <v>0</v>
      </c>
      <c r="J26" s="14"/>
      <c r="K26" s="14"/>
      <c r="L26" s="19"/>
      <c r="M26" s="19">
        <f>'[9]спец.фонд'!$M$26-'[8]спец.фонд'!$M$26</f>
        <v>0</v>
      </c>
      <c r="N26" s="19"/>
      <c r="O26" s="19"/>
      <c r="P26" s="19"/>
      <c r="Q26" s="19"/>
      <c r="R26" s="33"/>
      <c r="S26" s="14"/>
      <c r="T26" s="19"/>
      <c r="U26" s="19"/>
      <c r="V26" s="19"/>
      <c r="W26" s="19"/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19">
        <f>'[9]спец.фонд'!$AI$9-'[8]спец.фонд'!$AI$9</f>
        <v>0</v>
      </c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0</v>
      </c>
      <c r="D27" s="39"/>
      <c r="E27" s="38"/>
      <c r="F27" s="38"/>
      <c r="G27" s="38"/>
      <c r="H27" s="19"/>
      <c r="I27" s="19">
        <f>'[9]спец.фонд'!$I$27-'[8]спец.фонд'!$I$27</f>
        <v>0</v>
      </c>
      <c r="J27" s="14"/>
      <c r="K27" s="14"/>
      <c r="L27" s="19"/>
      <c r="M27" s="19">
        <f>'[9]спец.фонд'!$M$27-'[8]спец.фонд'!$M$27</f>
        <v>0</v>
      </c>
      <c r="N27" s="19"/>
      <c r="O27" s="19"/>
      <c r="P27" s="19"/>
      <c r="Q27" s="19"/>
      <c r="R27" s="33"/>
      <c r="S27" s="14"/>
      <c r="T27" s="19"/>
      <c r="U27" s="19"/>
      <c r="V27" s="19"/>
      <c r="W27" s="19"/>
      <c r="X27" s="19"/>
      <c r="Y27" s="19"/>
      <c r="Z27" s="19"/>
      <c r="AA27" s="19"/>
      <c r="AB27" s="14"/>
      <c r="AC27" s="14"/>
      <c r="AD27" s="14"/>
      <c r="AE27" s="14"/>
      <c r="AF27" s="14"/>
      <c r="AG27" s="14"/>
      <c r="AH27" s="14"/>
      <c r="AI27" s="19">
        <f>'[9]спец.фонд'!$AI$9-'[8]спец.фонд'!$AI$9</f>
        <v>0</v>
      </c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0</v>
      </c>
      <c r="D28" s="18"/>
      <c r="E28" s="38"/>
      <c r="F28" s="38"/>
      <c r="G28" s="38"/>
      <c r="H28" s="19"/>
      <c r="I28" s="19">
        <f>'[9]спец.фонд'!$I$28-'[8]спец.фонд'!$I$28</f>
        <v>0</v>
      </c>
      <c r="J28" s="14"/>
      <c r="K28" s="14"/>
      <c r="L28" s="19"/>
      <c r="M28" s="19">
        <f>'[9]спец.фонд'!$M$28-'[8]спец.фонд'!$M$28</f>
        <v>0</v>
      </c>
      <c r="N28" s="19"/>
      <c r="O28" s="19"/>
      <c r="P28" s="19"/>
      <c r="Q28" s="19"/>
      <c r="R28" s="33"/>
      <c r="S28" s="14"/>
      <c r="T28" s="19"/>
      <c r="U28" s="19"/>
      <c r="V28" s="19"/>
      <c r="W28" s="19"/>
      <c r="X28" s="19"/>
      <c r="Y28" s="19"/>
      <c r="Z28" s="19"/>
      <c r="AA28" s="19"/>
      <c r="AB28" s="14"/>
      <c r="AC28" s="14"/>
      <c r="AD28" s="14"/>
      <c r="AE28" s="14"/>
      <c r="AF28" s="14"/>
      <c r="AG28" s="14"/>
      <c r="AH28" s="14"/>
      <c r="AI28" s="19">
        <f>'[9]спец.фонд'!$AI$9-'[8]спец.фонд'!$AI$9</f>
        <v>0</v>
      </c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0</v>
      </c>
      <c r="D29" s="18"/>
      <c r="E29" s="38"/>
      <c r="F29" s="38"/>
      <c r="G29" s="38"/>
      <c r="H29" s="19"/>
      <c r="I29" s="19">
        <f>'[9]спец.фонд'!$I$29-'[8]спец.фонд'!$I$29</f>
        <v>0</v>
      </c>
      <c r="J29" s="14"/>
      <c r="K29" s="14"/>
      <c r="L29" s="19"/>
      <c r="M29" s="19">
        <f>'[9]спец.фонд'!$M$29-'[8]спец.фонд'!$M$29</f>
        <v>0</v>
      </c>
      <c r="N29" s="19"/>
      <c r="O29" s="19"/>
      <c r="P29" s="19"/>
      <c r="Q29" s="19"/>
      <c r="R29" s="33"/>
      <c r="S29" s="14"/>
      <c r="T29" s="19"/>
      <c r="U29" s="19"/>
      <c r="V29" s="19"/>
      <c r="W29" s="19"/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19">
        <f>'[9]спец.фонд'!$AI$9-'[8]спец.фонд'!$AI$9</f>
        <v>0</v>
      </c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0</v>
      </c>
      <c r="D30" s="18"/>
      <c r="E30" s="38"/>
      <c r="F30" s="38"/>
      <c r="G30" s="38"/>
      <c r="H30" s="19"/>
      <c r="I30" s="19">
        <f>'[9]спец.фонд'!$I$30-'[8]спец.фонд'!$I$30</f>
        <v>0</v>
      </c>
      <c r="J30" s="14"/>
      <c r="K30" s="14"/>
      <c r="L30" s="19"/>
      <c r="M30" s="19">
        <f>'[9]спец.фонд'!$M$30-'[8]спец.фонд'!$M$30</f>
        <v>0</v>
      </c>
      <c r="N30" s="19"/>
      <c r="O30" s="19"/>
      <c r="P30" s="19"/>
      <c r="Q30" s="19"/>
      <c r="R30" s="33"/>
      <c r="S30" s="14"/>
      <c r="T30" s="19"/>
      <c r="U30" s="19"/>
      <c r="V30" s="19"/>
      <c r="W30" s="19"/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19">
        <f>'[9]спец.фонд'!$AI$9-'[8]спец.фонд'!$AI$9</f>
        <v>0</v>
      </c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0</v>
      </c>
      <c r="D31" s="18"/>
      <c r="E31" s="38"/>
      <c r="F31" s="38"/>
      <c r="G31" s="38"/>
      <c r="H31" s="19"/>
      <c r="I31" s="19">
        <f>'[9]спец.фонд'!$I$31-'[8]спец.фонд'!$I$31</f>
        <v>0</v>
      </c>
      <c r="J31" s="14"/>
      <c r="K31" s="14"/>
      <c r="L31" s="19"/>
      <c r="M31" s="19">
        <f>'[9]спец.фонд'!$M$31-'[8]спец.фонд'!$M$31</f>
        <v>0</v>
      </c>
      <c r="N31" s="19"/>
      <c r="O31" s="19"/>
      <c r="P31" s="19"/>
      <c r="Q31" s="19"/>
      <c r="R31" s="33"/>
      <c r="S31" s="14"/>
      <c r="T31" s="19"/>
      <c r="U31" s="19"/>
      <c r="V31" s="19"/>
      <c r="W31" s="19"/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19">
        <f>'[9]спец.фонд'!$AI$9-'[8]спец.фонд'!$AI$9</f>
        <v>0</v>
      </c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0</v>
      </c>
      <c r="D32" s="18"/>
      <c r="E32" s="38"/>
      <c r="F32" s="38"/>
      <c r="G32" s="38"/>
      <c r="H32" s="19"/>
      <c r="I32" s="19">
        <f>'[9]спец.фонд'!$I$32-'[8]спец.фонд'!$I$32</f>
        <v>0</v>
      </c>
      <c r="J32" s="14"/>
      <c r="K32" s="14"/>
      <c r="L32" s="19"/>
      <c r="M32" s="19">
        <f>'[9]спец.фонд'!$M$32-'[8]спец.фонд'!$M$32</f>
        <v>0</v>
      </c>
      <c r="N32" s="19"/>
      <c r="O32" s="19"/>
      <c r="P32" s="19"/>
      <c r="Q32" s="19"/>
      <c r="R32" s="33"/>
      <c r="S32" s="14"/>
      <c r="T32" s="19"/>
      <c r="U32" s="19"/>
      <c r="V32" s="19"/>
      <c r="W32" s="19"/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19">
        <f>'[9]спец.фонд'!$AI$9-'[8]спец.фонд'!$AI$9</f>
        <v>0</v>
      </c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0</v>
      </c>
      <c r="D33" s="18"/>
      <c r="E33" s="38"/>
      <c r="F33" s="38"/>
      <c r="G33" s="38"/>
      <c r="H33" s="19"/>
      <c r="I33" s="19">
        <f>'[9]спец.фонд'!$I$33-'[8]спец.фонд'!$I$33</f>
        <v>0</v>
      </c>
      <c r="J33" s="14"/>
      <c r="K33" s="14"/>
      <c r="L33" s="19"/>
      <c r="M33" s="19">
        <f>'[9]спец.фонд'!$M$33-'[8]спец.фонд'!$M$33</f>
        <v>0</v>
      </c>
      <c r="N33" s="19"/>
      <c r="O33" s="19"/>
      <c r="P33" s="19"/>
      <c r="Q33" s="19"/>
      <c r="R33" s="33"/>
      <c r="S33" s="14"/>
      <c r="T33" s="19"/>
      <c r="U33" s="19"/>
      <c r="V33" s="19"/>
      <c r="W33" s="19"/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19">
        <f>'[9]спец.фонд'!$AI$9-'[8]спец.фонд'!$AI$9</f>
        <v>0</v>
      </c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1641525.3599999999</v>
      </c>
      <c r="D44" s="40">
        <f t="shared" si="3"/>
        <v>0</v>
      </c>
      <c r="E44" s="40">
        <f t="shared" si="3"/>
        <v>0</v>
      </c>
      <c r="F44" s="40">
        <f t="shared" si="3"/>
        <v>0</v>
      </c>
      <c r="G44" s="23">
        <f t="shared" si="3"/>
        <v>0</v>
      </c>
      <c r="H44" s="23">
        <f t="shared" si="3"/>
        <v>0</v>
      </c>
      <c r="I44" s="23">
        <f t="shared" si="3"/>
        <v>0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1160.1599999999999</v>
      </c>
      <c r="N44" s="23">
        <f t="shared" si="3"/>
        <v>0</v>
      </c>
      <c r="O44" s="40">
        <f t="shared" si="3"/>
        <v>0</v>
      </c>
      <c r="P44" s="40">
        <f t="shared" si="3"/>
        <v>0</v>
      </c>
      <c r="Q44" s="23">
        <f t="shared" si="3"/>
        <v>0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0</v>
      </c>
      <c r="V44" s="23">
        <f t="shared" si="3"/>
        <v>0</v>
      </c>
      <c r="W44" s="40">
        <f t="shared" si="3"/>
        <v>0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1640365.2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</sheetPr>
  <dimension ref="A1:AI65"/>
  <sheetViews>
    <sheetView view="pageBreakPreview" zoomScale="120" zoomScaleSheetLayoutView="120" zoomScalePageLayoutView="0" workbookViewId="0" topLeftCell="A10">
      <selection activeCell="E44" sqref="E44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64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352821.60470912035</v>
      </c>
      <c r="D9" s="18"/>
      <c r="E9" s="38">
        <f>'[10]субвенція'!$E$9+'[10]місц. бюджет'!$E$9-'[9]субвенція'!$E$9-'[9]місц. бюджет'!$E$9</f>
        <v>247094.59003082127</v>
      </c>
      <c r="F9" s="38"/>
      <c r="G9" s="38">
        <f>'[10]субвенція'!$G$9+'[10]місц. бюджет'!$G$9-'[9]субвенція'!$G$9-'[9]місц. бюджет'!$G$9</f>
        <v>55463.93569466917</v>
      </c>
      <c r="H9" s="19"/>
      <c r="I9" s="18">
        <f>'[10]місц. бюджет'!$I$9-'[9]місц. бюджет'!$I$9</f>
        <v>20101.898983630002</v>
      </c>
      <c r="J9" s="14"/>
      <c r="K9" s="14"/>
      <c r="L9" s="19"/>
      <c r="M9" s="19">
        <f>'[10]місц. бюджет'!$M$9-'[9]місц. бюджет'!$M$9</f>
        <v>0</v>
      </c>
      <c r="N9" s="19"/>
      <c r="O9" s="19">
        <f>'[10]місц. бюджет'!$O$9-'[9]місц. бюджет'!$O$9</f>
        <v>6407.91</v>
      </c>
      <c r="P9" s="19"/>
      <c r="Q9" s="19">
        <f>'[10]місц. бюджет'!$Q$9-'[9]місц. бюджет'!$Q$9</f>
        <v>262.5999999999999</v>
      </c>
      <c r="R9" s="33"/>
      <c r="S9" s="14"/>
      <c r="T9" s="19"/>
      <c r="U9" s="19">
        <v>0</v>
      </c>
      <c r="V9" s="19"/>
      <c r="W9" s="19">
        <f>'[10]місц. бюджет'!$W$9-'[9]місц. бюджет'!$W$9</f>
        <v>12000</v>
      </c>
      <c r="X9" s="19"/>
      <c r="Y9" s="19">
        <f>'[10]місц. бюджет'!$Y$9-'[9]місц. бюджет'!$Y$9</f>
        <v>11490.669999999984</v>
      </c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483410.6659282199</v>
      </c>
      <c r="D10" s="18"/>
      <c r="E10" s="38">
        <f>'[10]субвенція'!$E$10+'[10]місц. бюджет'!$E$10-'[9]субвенція'!$E$10-'[9]місц. бюджет'!$E$10</f>
        <v>333822.5916936053</v>
      </c>
      <c r="F10" s="38"/>
      <c r="G10" s="38">
        <f>'[10]субвенція'!$G$10+'[10]місц. бюджет'!$G$10-'[9]субвенція'!$G$10-'[9]місц. бюджет'!$G$10</f>
        <v>74916.46350801468</v>
      </c>
      <c r="H10" s="19"/>
      <c r="I10" s="18">
        <f>'[10]місц. бюджет'!$I$10-'[9]місц. бюджет'!$I$10</f>
        <v>26708.900726599997</v>
      </c>
      <c r="J10" s="14"/>
      <c r="K10" s="14"/>
      <c r="L10" s="19"/>
      <c r="M10" s="19">
        <f>'[10]місц. бюджет'!$M$10-'[9]місц. бюджет'!$M$10</f>
        <v>0</v>
      </c>
      <c r="N10" s="19"/>
      <c r="O10" s="19">
        <f>'[10]місц. бюджет'!$O$10-'[9]місц. бюджет'!$O$10</f>
        <v>6407.91</v>
      </c>
      <c r="P10" s="19"/>
      <c r="Q10" s="19">
        <f>'[10]місц. бюджет'!$Q$10-'[9]місц. бюджет'!$Q$10</f>
        <v>0</v>
      </c>
      <c r="R10" s="33"/>
      <c r="S10" s="14"/>
      <c r="T10" s="19"/>
      <c r="U10" s="19"/>
      <c r="V10" s="19"/>
      <c r="W10" s="19">
        <f>'[10]місц. бюджет'!$W$10-'[9]місц. бюджет'!$W$10</f>
        <v>12616.310000000001</v>
      </c>
      <c r="X10" s="19"/>
      <c r="Y10" s="19">
        <f>'[10]місц. бюджет'!$Y$10-'[9]місц. бюджет'!$Y$10</f>
        <v>28938.48999999999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639723.6712005415</v>
      </c>
      <c r="D11" s="18"/>
      <c r="E11" s="38">
        <f>'[10]субвенція'!$E$11+'[10]місц. бюджет'!$E$11-'[9]субвенція'!$E$11-'[9]місц. бюджет'!$E$11</f>
        <v>417997.51673966425</v>
      </c>
      <c r="F11" s="38"/>
      <c r="G11" s="38">
        <f>'[10]субвенція'!$G$11+'[10]місц. бюджет'!$G$11-'[9]субвенція'!$G$11-'[9]місц. бюджет'!$G$11</f>
        <v>91104.2617722773</v>
      </c>
      <c r="H11" s="19"/>
      <c r="I11" s="18">
        <f>'[10]місц. бюджет'!$I$11-'[9]місц. бюджет'!$I$11</f>
        <v>27063.902688600003</v>
      </c>
      <c r="J11" s="14"/>
      <c r="K11" s="14"/>
      <c r="L11" s="19"/>
      <c r="M11" s="19">
        <f>'[10]місц. бюджет'!$M$11-'[9]місц. бюджет'!$M$11</f>
        <v>14007.719999999998</v>
      </c>
      <c r="N11" s="19"/>
      <c r="O11" s="19">
        <f>'[10]місц. бюджет'!$O$11-'[9]місц. бюджет'!$O$11</f>
        <v>12815.93</v>
      </c>
      <c r="P11" s="19"/>
      <c r="Q11" s="19">
        <f>'[10]місц. бюджет'!$Q$11-'[9]місц. бюджет'!$Q$11</f>
        <v>2324.6000000000004</v>
      </c>
      <c r="R11" s="33"/>
      <c r="S11" s="14"/>
      <c r="T11" s="19"/>
      <c r="U11" s="19"/>
      <c r="V11" s="19"/>
      <c r="W11" s="19">
        <f>'[10]місц. бюджет'!$W$11-'[9]місц. бюджет'!$W$11</f>
        <v>14999.999999999993</v>
      </c>
      <c r="X11" s="19"/>
      <c r="Y11" s="19">
        <f>'[10]місц. бюджет'!$Y$11-'[9]місц. бюджет'!$Y$11</f>
        <v>59409.73999999999</v>
      </c>
      <c r="Z11" s="14"/>
      <c r="AA11" s="14"/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191900.4986874946</v>
      </c>
      <c r="D12" s="18"/>
      <c r="E12" s="38">
        <f>'[10]субвенція'!$E$12+'[10]місц. бюджет'!$E$12-'[9]субвенція'!$E$12-'[9]місц. бюджет'!$E$12</f>
        <v>125879.28995687788</v>
      </c>
      <c r="F12" s="38"/>
      <c r="G12" s="38">
        <f>'[10]субвенція'!$G$12+'[10]місц. бюджет'!$G$12-'[9]субвенція'!$G$12-'[9]місц. бюджет'!$G$12</f>
        <v>27433.0682880167</v>
      </c>
      <c r="H12" s="19"/>
      <c r="I12" s="18">
        <f>'[10]місц. бюджет'!$I$12-'[9]місц. бюджет'!$I$12</f>
        <v>19132.9004426</v>
      </c>
      <c r="J12" s="14"/>
      <c r="K12" s="14"/>
      <c r="L12" s="19"/>
      <c r="M12" s="19">
        <f>'[10]місц. бюджет'!$M$12-'[9]місц. бюджет'!$M$12</f>
        <v>5425.440000000002</v>
      </c>
      <c r="N12" s="19"/>
      <c r="O12" s="19">
        <f>'[10]місц. бюджет'!$O$12-'[9]місц. бюджет'!$O$12</f>
        <v>6407.91</v>
      </c>
      <c r="P12" s="19"/>
      <c r="Q12" s="19">
        <f>'[10]місц. бюджет'!$Q$12-'[9]місц. бюджет'!$Q$12</f>
        <v>0</v>
      </c>
      <c r="R12" s="33"/>
      <c r="S12" s="14"/>
      <c r="T12" s="19"/>
      <c r="U12" s="19"/>
      <c r="V12" s="19"/>
      <c r="W12" s="19">
        <f>'[10]місц. бюджет'!$W$12-'[9]місц. бюджет'!$W$12</f>
        <v>999.9999999999982</v>
      </c>
      <c r="X12" s="19"/>
      <c r="Y12" s="19">
        <f>'[10]місц. бюджет'!$Y$12-'[9]місц. бюджет'!$Y$12</f>
        <v>6621.889999999999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255226.7355152228</v>
      </c>
      <c r="D14" s="39"/>
      <c r="E14" s="38">
        <f>'[10]субвенція'!$E$14+'[10]місц. бюджет'!$E$14-'[9]субвенція'!$E$14-'[9]місц. бюджет'!$E$14</f>
        <v>153841.53020505956</v>
      </c>
      <c r="F14" s="38"/>
      <c r="G14" s="38">
        <f>'[10]субвенція'!$G$14+'[10]місц. бюджет'!$G$14-'[9]субвенція'!$G$14-'[9]місц. бюджет'!$G$14</f>
        <v>34594.494500563276</v>
      </c>
      <c r="H14" s="19"/>
      <c r="I14" s="18">
        <f>'[10]місц. бюджет'!$I$14-'[9]місц. бюджет'!$I$14</f>
        <v>282.90080959995976</v>
      </c>
      <c r="J14" s="14"/>
      <c r="K14" s="14"/>
      <c r="L14" s="19"/>
      <c r="M14" s="19">
        <f>'[10]місц. бюджет'!$M$14-'[9]місц. бюджет'!$M$14</f>
        <v>0</v>
      </c>
      <c r="N14" s="19"/>
      <c r="O14" s="19">
        <f>'[10]місц. бюджет'!$O$14-'[9]місц. бюджет'!$O$14</f>
        <v>767.8100000000013</v>
      </c>
      <c r="P14" s="19"/>
      <c r="Q14" s="19">
        <f>'[10]місц. бюджет'!$Q$14-'[9]місц. бюджет'!$Q$14</f>
        <v>240</v>
      </c>
      <c r="R14" s="33"/>
      <c r="S14" s="14"/>
      <c r="T14" s="19"/>
      <c r="U14" s="19"/>
      <c r="V14" s="19"/>
      <c r="W14" s="19">
        <f>'[10]місц. бюджет'!$W$14-'[9]місц. бюджет'!$W$14</f>
        <v>3500</v>
      </c>
      <c r="X14" s="19"/>
      <c r="Y14" s="19">
        <f>'[10]місц. бюджет'!$Y$14-'[9]місц. бюджет'!$Y$14</f>
        <v>0</v>
      </c>
      <c r="Z14" s="19"/>
      <c r="AA14" s="19">
        <f>'[10]місц. бюджет'!$AA$14-'[9]місц. бюджет'!$AA$14</f>
        <v>62000</v>
      </c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251105.2498908505</v>
      </c>
      <c r="D15" s="39"/>
      <c r="E15" s="38">
        <f>'[10]субвенція'!$E$15+'[10]місц. бюджет'!$E$15-'[9]субвенція'!$E$15-'[9]місц. бюджет'!$E$15</f>
        <v>132500.1395936258</v>
      </c>
      <c r="F15" s="38"/>
      <c r="G15" s="38">
        <f>'[10]субвенція'!$G$15+'[10]місц. бюджет'!$G$15-'[9]субвенція'!$G$15-'[9]місц. бюджет'!$G$15</f>
        <v>29791.67029722473</v>
      </c>
      <c r="H15" s="19"/>
      <c r="I15" s="18">
        <f>'[10]місц. бюджет'!$I$15-'[9]місц. бюджет'!$I$15</f>
        <v>33597.9</v>
      </c>
      <c r="J15" s="14"/>
      <c r="K15" s="14"/>
      <c r="L15" s="19"/>
      <c r="M15" s="19">
        <f>'[10]місц. бюджет'!$M$15-'[9]місц. бюджет'!$M$15</f>
        <v>8447.729999999996</v>
      </c>
      <c r="N15" s="19"/>
      <c r="O15" s="19">
        <f>'[10]місц. бюджет'!$O$15-'[9]місц. бюджет'!$O$15</f>
        <v>767.8099999999995</v>
      </c>
      <c r="P15" s="19"/>
      <c r="Q15" s="19">
        <f>'[10]місц. бюджет'!$Q$15-'[9]місц. бюджет'!$Q$15</f>
        <v>0</v>
      </c>
      <c r="R15" s="33"/>
      <c r="S15" s="14"/>
      <c r="T15" s="19"/>
      <c r="U15" s="19"/>
      <c r="V15" s="19"/>
      <c r="W15" s="19">
        <f>'[10]місц. бюджет'!$W$15-'[9]місц. бюджет'!$W$15</f>
        <v>3500</v>
      </c>
      <c r="X15" s="19"/>
      <c r="Y15" s="19">
        <f>'[10]місц. бюджет'!$Y$15-'[9]місц. бюджет'!$Y$15</f>
        <v>0</v>
      </c>
      <c r="Z15" s="19"/>
      <c r="AA15" s="19">
        <f>'[10]місц. бюджет'!$AA$15-'[9]місц. бюджет'!$AA$15</f>
        <v>42500</v>
      </c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233254.94188111663</v>
      </c>
      <c r="D16" s="18"/>
      <c r="E16" s="38">
        <f>'[10]субвенція'!$E$16+'[10]місц. бюджет'!$E$16-'[9]субвенція'!$E$16-'[9]місц. бюджет'!$E$16</f>
        <v>139236.77887188323</v>
      </c>
      <c r="F16" s="38"/>
      <c r="G16" s="38">
        <f>'[10]субвенція'!$G$16+'[10]місц. бюджет'!$G$16-'[9]субвенція'!$G$16-'[9]місц. бюджет'!$G$16</f>
        <v>31950.453406633387</v>
      </c>
      <c r="H16" s="19"/>
      <c r="I16" s="18">
        <f>'[10]місц. бюджет'!$I$16-'[9]місц. бюджет'!$I$16</f>
        <v>24449.8996026</v>
      </c>
      <c r="J16" s="14"/>
      <c r="K16" s="14"/>
      <c r="L16" s="19"/>
      <c r="M16" s="19">
        <f>'[10]місц. бюджет'!$M$16-'[9]місц. бюджет'!$M$16</f>
        <v>0</v>
      </c>
      <c r="N16" s="19"/>
      <c r="O16" s="19">
        <f>'[10]місц. бюджет'!$O$16-'[9]місц. бюджет'!$O$16</f>
        <v>767.8100000000013</v>
      </c>
      <c r="P16" s="19"/>
      <c r="Q16" s="19">
        <f>'[10]місц. бюджет'!$Q$16-'[9]місц. бюджет'!$Q$16</f>
        <v>0</v>
      </c>
      <c r="R16" s="33"/>
      <c r="S16" s="14"/>
      <c r="T16" s="19"/>
      <c r="U16" s="19"/>
      <c r="V16" s="19"/>
      <c r="W16" s="19">
        <f>'[10]місц. бюджет'!$W$16-'[9]місц. бюджет'!$W$16</f>
        <v>2000</v>
      </c>
      <c r="X16" s="19"/>
      <c r="Y16" s="19">
        <f>'[10]місц. бюджет'!$Y$16-'[9]місц. бюджет'!$Y$16</f>
        <v>0</v>
      </c>
      <c r="Z16" s="19"/>
      <c r="AA16" s="19">
        <f>'[10]місц. бюджет'!$AA$16-'[9]місц. бюджет'!$AA$16</f>
        <v>34850</v>
      </c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342008.1683298424</v>
      </c>
      <c r="D17" s="18"/>
      <c r="E17" s="38">
        <f>'[10]субвенція'!$E$17+'[10]місц. бюджет'!$E$17-'[9]субвенція'!$E$17-'[9]місц. бюджет'!$E$17</f>
        <v>261877.74249814218</v>
      </c>
      <c r="F17" s="38"/>
      <c r="G17" s="38">
        <f>'[10]субвенція'!$G$17+'[10]місц. бюджет'!$G$17-'[9]субвенція'!$G$17-'[9]місц. бюджет'!$G$17</f>
        <v>57980.93622910025</v>
      </c>
      <c r="H17" s="19"/>
      <c r="I17" s="18">
        <f>'[10]місц. бюджет'!$I$17-'[9]місц. бюджет'!$I$17</f>
        <v>282.8996026</v>
      </c>
      <c r="J17" s="14"/>
      <c r="K17" s="14"/>
      <c r="L17" s="19"/>
      <c r="M17" s="19">
        <f>'[10]місц. бюджет'!$M$17-'[9]місц. бюджет'!$M$17</f>
        <v>0</v>
      </c>
      <c r="N17" s="19"/>
      <c r="O17" s="19">
        <f>'[10]місц. бюджет'!$O$17-'[9]місц. бюджет'!$O$17</f>
        <v>6407.91</v>
      </c>
      <c r="P17" s="35"/>
      <c r="Q17" s="19">
        <f>'[10]місц. бюджет'!$Q$17-'[9]місц. бюджет'!$Q$17</f>
        <v>80</v>
      </c>
      <c r="R17" s="33"/>
      <c r="S17" s="14"/>
      <c r="T17" s="19"/>
      <c r="U17" s="19"/>
      <c r="V17" s="19"/>
      <c r="W17" s="19">
        <f>'[10]місц. бюджет'!$W$17-'[9]місц. бюджет'!$W$17</f>
        <v>5000</v>
      </c>
      <c r="X17" s="19"/>
      <c r="Y17" s="19">
        <f>'[10]місц. бюджет'!$Y$17-'[9]місц. бюджет'!$Y$17</f>
        <v>10378.679999999993</v>
      </c>
      <c r="Z17" s="19"/>
      <c r="AA17" s="19">
        <f>'[10]місц. бюджет'!$AA$17-'[9]місц. бюджет'!$AA$17</f>
        <v>0</v>
      </c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298256.98113868816</v>
      </c>
      <c r="D19" s="18"/>
      <c r="E19" s="38">
        <f>'[10]субвенція'!$E$19+'[10]місц. бюджет'!$E$19-'[9]субвенція'!$E$19-'[9]місц. бюджет'!$E$19</f>
        <v>169652.55482931173</v>
      </c>
      <c r="F19" s="38"/>
      <c r="G19" s="38">
        <f>'[10]субвенція'!$G$19+'[10]місц. бюджет'!$G$19-'[9]субвенція'!$G$19-'[9]місц. бюджет'!$G$19</f>
        <v>38953.8359567765</v>
      </c>
      <c r="H19" s="19"/>
      <c r="I19" s="18">
        <f>'[10]місц. бюджет'!$I$19-'[9]місц. бюджет'!$I$19</f>
        <v>55336.9003526</v>
      </c>
      <c r="J19" s="14"/>
      <c r="K19" s="14"/>
      <c r="L19" s="19"/>
      <c r="M19" s="19">
        <f>'[10]місц. бюджет'!$M$19-'[9]місц. бюджет'!$M$19</f>
        <v>4849</v>
      </c>
      <c r="N19" s="19"/>
      <c r="O19" s="19">
        <f>'[10]місц. бюджет'!$O$19-'[9]місц. бюджет'!$O$19</f>
        <v>6407.91</v>
      </c>
      <c r="P19" s="19"/>
      <c r="Q19" s="18">
        <f>'[10]місц. бюджет'!$Q$19-'[9]місц. бюджет'!$Q$19</f>
        <v>0</v>
      </c>
      <c r="R19" s="33"/>
      <c r="S19" s="14"/>
      <c r="T19" s="19"/>
      <c r="U19" s="19"/>
      <c r="V19" s="19"/>
      <c r="W19" s="19">
        <f>'[10]місц. бюджет'!$W$19-'[9]місц. бюджет'!$W$19</f>
        <v>5000</v>
      </c>
      <c r="X19" s="19"/>
      <c r="Y19" s="19">
        <f>'[10]місц. бюджет'!$Y$19-'[9]місц. бюджет'!$Y$19</f>
        <v>18056.78</v>
      </c>
      <c r="Z19" s="19"/>
      <c r="AA19" s="19">
        <f>'[10]місц. бюджет'!$AA$19-'[9]місц. бюджет'!$AA$19</f>
        <v>0</v>
      </c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196122.10849297693</v>
      </c>
      <c r="D20" s="18"/>
      <c r="E20" s="38">
        <f>'[10]субвенція'!$E$20+'[10]місц. бюджет'!$E$20-'[9]субвенція'!$E$20-'[9]місц. бюджет'!$E$20</f>
        <v>135018.88711201213</v>
      </c>
      <c r="F20" s="38"/>
      <c r="G20" s="38">
        <f>'[10]субвенція'!$G$20+'[10]місц. бюджет'!$G$20-'[9]субвенція'!$G$20-'[9]місц. бюджет'!$G$20</f>
        <v>26500.8327383648</v>
      </c>
      <c r="H20" s="19"/>
      <c r="I20" s="18">
        <f>'[10]місц. бюджет'!$I$20-'[9]місц. бюджет'!$I$20</f>
        <v>24937.8986426</v>
      </c>
      <c r="J20" s="14"/>
      <c r="K20" s="14"/>
      <c r="L20" s="19"/>
      <c r="M20" s="19">
        <f>'[10]місц. бюджет'!$M$20-'[9]місц. бюджет'!$M$20</f>
        <v>0</v>
      </c>
      <c r="N20" s="19"/>
      <c r="O20" s="19">
        <f>'[10]місц. бюджет'!$O$20-'[9]місц. бюджет'!$O$20</f>
        <v>6407.91</v>
      </c>
      <c r="P20" s="19"/>
      <c r="Q20" s="19">
        <f>'[10]місц. бюджет'!$Q$20-'[9]місц. бюджет'!$Q$20</f>
        <v>0</v>
      </c>
      <c r="R20" s="33"/>
      <c r="S20" s="14"/>
      <c r="T20" s="19"/>
      <c r="U20" s="19"/>
      <c r="V20" s="19"/>
      <c r="W20" s="19">
        <f>'[10]місц. бюджет'!$W$20-'[9]місц. бюджет'!$W$20</f>
        <v>0</v>
      </c>
      <c r="X20" s="19"/>
      <c r="Y20" s="19">
        <f>'[10]місц. бюджет'!$Y$20-'[9]місц. бюджет'!$Y$20</f>
        <v>3256.5800000000017</v>
      </c>
      <c r="Z20" s="19"/>
      <c r="AA20" s="19">
        <f>'[10]місц. бюджет'!$AA$20-'[9]місц. бюджет'!$AA$20</f>
        <v>0</v>
      </c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164938.9307386632</v>
      </c>
      <c r="D21" s="18"/>
      <c r="E21" s="38">
        <f>'[10]субвенція'!$E$21+'[10]місц. бюджет'!$E$21-'[9]субвенція'!$E$21-'[9]місц. бюджет'!$E$21</f>
        <v>103076.8100299898</v>
      </c>
      <c r="F21" s="38"/>
      <c r="G21" s="38">
        <f>'[10]субвенція'!$G$21+'[10]місц. бюджет'!$G$21-'[9]субвенція'!$G$21-'[9]місц. бюджет'!$G$21</f>
        <v>23654.151106073405</v>
      </c>
      <c r="H21" s="19"/>
      <c r="I21" s="18">
        <f>'[10]місц. бюджет'!$I$21-'[9]місц. бюджет'!$I$21</f>
        <v>11996.8996026</v>
      </c>
      <c r="J21" s="14"/>
      <c r="K21" s="14"/>
      <c r="L21" s="19"/>
      <c r="M21" s="19">
        <f>'[10]місц. бюджет'!$M$21-'[9]місц. бюджет'!$M$21</f>
        <v>3193.26</v>
      </c>
      <c r="N21" s="19"/>
      <c r="O21" s="19">
        <f>'[10]місц. бюджет'!$O$21-'[9]місц. бюджет'!$O$21</f>
        <v>767.8099999999995</v>
      </c>
      <c r="P21" s="19"/>
      <c r="Q21" s="19">
        <f>'[10]місц. бюджет'!$Q$21-'[9]місц. бюджет'!$Q$21</f>
        <v>0</v>
      </c>
      <c r="R21" s="33"/>
      <c r="S21" s="14"/>
      <c r="T21" s="19"/>
      <c r="U21" s="19"/>
      <c r="V21" s="19"/>
      <c r="W21" s="19">
        <f>'[10]місц. бюджет'!$W$21-'[9]місц. бюджет'!$W$21</f>
        <v>1000</v>
      </c>
      <c r="X21" s="19"/>
      <c r="Y21" s="19">
        <f>'[10]місц. бюджет'!$Y$21-'[9]місц. бюджет'!$Y$21</f>
        <v>0</v>
      </c>
      <c r="Z21" s="19"/>
      <c r="AA21" s="19">
        <f>'[10]місц. бюджет'!$AA$21-'[9]місц. бюджет'!$AA$21</f>
        <v>21250</v>
      </c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122523.07334945654</v>
      </c>
      <c r="D22" s="18"/>
      <c r="E22" s="38">
        <f>'[10]субвенція'!$E$22+'[10]місц. бюджет'!$E$22-'[9]субвенція'!$E$22-'[9]місц. бюджет'!$E$22</f>
        <v>61183.97786445654</v>
      </c>
      <c r="F22" s="38"/>
      <c r="G22" s="38">
        <f>'[10]субвенція'!$G$22+'[10]місц. бюджет'!$G$22-'[9]субвенція'!$G$22-'[9]місц. бюджет'!$G$22</f>
        <v>14054.01588240001</v>
      </c>
      <c r="H22" s="19"/>
      <c r="I22" s="18">
        <f>'[10]місц. бюджет'!$I$22-'[9]місц. бюджет'!$I$22</f>
        <v>282.8996026</v>
      </c>
      <c r="J22" s="14"/>
      <c r="K22" s="14"/>
      <c r="L22" s="19"/>
      <c r="M22" s="19">
        <f>'[10]місц. бюджет'!$M$22-'[9]місц. бюджет'!$M$22</f>
        <v>1234.3700000000008</v>
      </c>
      <c r="N22" s="19"/>
      <c r="O22" s="19">
        <f>'[10]місц. бюджет'!$O$22-'[9]місц. бюджет'!$O$22</f>
        <v>767.8100000000013</v>
      </c>
      <c r="P22" s="19"/>
      <c r="Q22" s="19">
        <f>'[10]місц. бюджет'!$Q$22-'[9]місц. бюджет'!$Q$22</f>
        <v>0</v>
      </c>
      <c r="R22" s="33"/>
      <c r="S22" s="14"/>
      <c r="T22" s="19"/>
      <c r="U22" s="19"/>
      <c r="V22" s="19"/>
      <c r="W22" s="19">
        <f>'[10]місц. бюджет'!$W$22-'[9]місц. бюджет'!$W$22</f>
        <v>2500</v>
      </c>
      <c r="X22" s="19"/>
      <c r="Y22" s="19">
        <f>'[10]місц. бюджет'!$Y$22-'[9]місц. бюджет'!$Y$22</f>
        <v>0</v>
      </c>
      <c r="Z22" s="19"/>
      <c r="AA22" s="19">
        <f>'[10]місц. бюджет'!$AA$22-'[9]місц. бюджет'!$AA$22</f>
        <v>42500.00000000001</v>
      </c>
      <c r="AB22" s="14"/>
      <c r="AC22" s="14"/>
      <c r="AD22" s="14"/>
      <c r="AE22" s="14"/>
      <c r="AF22" s="14"/>
      <c r="AG22" s="14"/>
      <c r="AH22" s="14"/>
      <c r="AI22" s="14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262879.4388991316</v>
      </c>
      <c r="D23" s="18"/>
      <c r="E23" s="38">
        <f>'[10]субвенція'!$E$23+'[10]місц. бюджет'!$E$23-'[9]субвенція'!$E$23-'[9]місц. бюджет'!$E$23</f>
        <v>145748.0412388218</v>
      </c>
      <c r="F23" s="38"/>
      <c r="G23" s="38">
        <f>'[10]субвенція'!$G$23+'[10]місц. бюджет'!$G$23-'[9]субвенція'!$G$23-'[9]місц. бюджет'!$G$23</f>
        <v>33082.8221247098</v>
      </c>
      <c r="H23" s="19"/>
      <c r="I23" s="18">
        <f>'[10]місц. бюджет'!$I$23-'[9]місц. бюджет'!$I$23</f>
        <v>65176.89553559999</v>
      </c>
      <c r="J23" s="14"/>
      <c r="K23" s="14"/>
      <c r="L23" s="19"/>
      <c r="M23" s="19">
        <f>'[10]місц. бюджет'!$M$23-'[9]місц. бюджет'!$M$23</f>
        <v>10103.870000000003</v>
      </c>
      <c r="N23" s="19"/>
      <c r="O23" s="19">
        <f>'[10]місц. бюджет'!$O$23-'[9]місц. бюджет'!$O$23</f>
        <v>767.8100000000013</v>
      </c>
      <c r="P23" s="19"/>
      <c r="Q23" s="19">
        <f>'[10]місц. бюджет'!$Q$23-'[9]місц. бюджет'!$Q$23</f>
        <v>0</v>
      </c>
      <c r="R23" s="33"/>
      <c r="S23" s="14"/>
      <c r="T23" s="19"/>
      <c r="U23" s="19"/>
      <c r="V23" s="19"/>
      <c r="W23" s="19">
        <f>'[10]місц. бюджет'!$W$23-'[9]місц. бюджет'!$W$23</f>
        <v>8000</v>
      </c>
      <c r="X23" s="19"/>
      <c r="Y23" s="19">
        <f>'[10]місц. бюджет'!$Y$23-'[9]місц. бюджет'!$Y$23</f>
        <v>0</v>
      </c>
      <c r="Z23" s="19"/>
      <c r="AA23" s="19">
        <f>'[10]місц. бюджет'!$AA$23-'[9]місц. бюджет'!$AA$23</f>
        <v>0</v>
      </c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163628.12007986166</v>
      </c>
      <c r="D24" s="18"/>
      <c r="E24" s="38">
        <f>'[10]субвенція'!$E$24+'[10]місц. бюджет'!$E$24-'[9]субвенція'!$E$24-'[9]місц. бюджет'!$E$24</f>
        <v>120624.38664056739</v>
      </c>
      <c r="F24" s="38"/>
      <c r="G24" s="38">
        <f>'[10]субвенція'!$G$24+'[10]місц. бюджет'!$G$24-'[9]субвенція'!$G$24-'[9]місц. бюджет'!$G$24</f>
        <v>27161.704796694292</v>
      </c>
      <c r="H24" s="19"/>
      <c r="I24" s="18">
        <f>'[10]місц. бюджет'!$I$24-'[9]місц. бюджет'!$I$24</f>
        <v>13275.898642600001</v>
      </c>
      <c r="J24" s="14"/>
      <c r="K24" s="14"/>
      <c r="L24" s="19"/>
      <c r="M24" s="19">
        <f>'[10]місц. бюджет'!$M$24-'[9]місц. бюджет'!$M$24</f>
        <v>798.3200000000015</v>
      </c>
      <c r="N24" s="19"/>
      <c r="O24" s="19">
        <f>'[10]місц. бюджет'!$O$24-'[9]місц. бюджет'!$O$24</f>
        <v>767.8099999999995</v>
      </c>
      <c r="P24" s="19"/>
      <c r="Q24" s="19">
        <f>'[10]місц. бюджет'!$Q$24-'[9]місц. бюджет'!$Q$24</f>
        <v>0</v>
      </c>
      <c r="R24" s="33"/>
      <c r="S24" s="14"/>
      <c r="T24" s="19"/>
      <c r="U24" s="19"/>
      <c r="V24" s="19"/>
      <c r="W24" s="19">
        <f>'[10]місц. бюджет'!$W$24-'[9]місц. бюджет'!$W$24</f>
        <v>1000</v>
      </c>
      <c r="X24" s="19"/>
      <c r="Y24" s="19">
        <f>'[10]місц. бюджет'!$Y$24-'[9]місц. бюджет'!$Y$24</f>
        <v>0</v>
      </c>
      <c r="Z24" s="19"/>
      <c r="AA24" s="19">
        <f>'[10]місц. бюджет'!$AA$24-'[9]місц. бюджет'!$AA$24</f>
        <v>0</v>
      </c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148451.71150005504</v>
      </c>
      <c r="D25" s="18"/>
      <c r="E25" s="38">
        <f>'[10]субвенція'!$E$25+'[10]місц. бюджет'!$E$25-'[9]субвенція'!$E$25-'[9]місц. бюджет'!$E$25</f>
        <v>112164.81750385877</v>
      </c>
      <c r="F25" s="38"/>
      <c r="G25" s="38">
        <f>'[10]субвенція'!$G$25+'[10]місц. бюджет'!$G$25-'[9]субвенція'!$G$25-'[9]місц. бюджет'!$G$25</f>
        <v>24592.07439359626</v>
      </c>
      <c r="H25" s="19"/>
      <c r="I25" s="18">
        <f>'[10]місц. бюджет'!$I$25-'[9]місц. бюджет'!$I$25</f>
        <v>282.8996026</v>
      </c>
      <c r="J25" s="14"/>
      <c r="K25" s="14"/>
      <c r="L25" s="19"/>
      <c r="M25" s="19">
        <f>'[10]місц. бюджет'!$M$25-'[9]місц. бюджет'!$M$25</f>
        <v>0</v>
      </c>
      <c r="N25" s="19"/>
      <c r="O25" s="19">
        <f>'[10]місц. бюджет'!$O$25-'[9]місц. бюджет'!$O$25</f>
        <v>6407.91</v>
      </c>
      <c r="P25" s="19"/>
      <c r="Q25" s="19">
        <f>'[10]місц. бюджет'!$Q$25-'[9]місц. бюджет'!$Q$25</f>
        <v>0</v>
      </c>
      <c r="R25" s="33"/>
      <c r="S25" s="14"/>
      <c r="T25" s="19"/>
      <c r="U25" s="19"/>
      <c r="V25" s="19"/>
      <c r="W25" s="19">
        <f>'[10]місц. бюджет'!$W$25-'[9]місц. бюджет'!$W$25</f>
        <v>0</v>
      </c>
      <c r="X25" s="19"/>
      <c r="Y25" s="19">
        <f>'[10]місц. бюджет'!$Y$25-'[9]місц. бюджет'!$Y$25</f>
        <v>5004.010000000009</v>
      </c>
      <c r="Z25" s="19"/>
      <c r="AA25" s="19">
        <f>'[10]місц. бюджет'!$AA$25-'[9]місц. бюджет'!$AA$25</f>
        <v>0</v>
      </c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59140.552424151</v>
      </c>
      <c r="D26" s="18"/>
      <c r="E26" s="38">
        <f>'[10]субвенція'!$E$26+'[10]місц. бюджет'!$E$26-'[9]субвенція'!$E$26-'[9]місц. бюджет'!$E$26</f>
        <v>29373.27571755016</v>
      </c>
      <c r="F26" s="38"/>
      <c r="G26" s="38">
        <f>'[10]субвенція'!$G$26+'[10]місц. бюджет'!$G$26-'[9]субвенція'!$G$26-'[9]місц. бюджет'!$G$26</f>
        <v>6966.567104000838</v>
      </c>
      <c r="H26" s="19"/>
      <c r="I26" s="18">
        <f>'[10]місц. бюджет'!$I$26-'[9]місц. бюджет'!$I$26</f>
        <v>282.8996026</v>
      </c>
      <c r="J26" s="14"/>
      <c r="K26" s="14"/>
      <c r="L26" s="19"/>
      <c r="M26" s="19">
        <f>'[10]місц. бюджет'!$M$26-'[9]місц. бюджет'!$M$26</f>
        <v>0</v>
      </c>
      <c r="N26" s="19"/>
      <c r="O26" s="19">
        <f>'[10]місц. бюджет'!$O$26-'[9]місц. бюджет'!$O$26</f>
        <v>767.8100000000013</v>
      </c>
      <c r="P26" s="19"/>
      <c r="Q26" s="19">
        <f>'[10]місц. бюджет'!$Q$26-'[9]місц. бюджет'!$Q$26</f>
        <v>0</v>
      </c>
      <c r="R26" s="33"/>
      <c r="S26" s="14"/>
      <c r="T26" s="19"/>
      <c r="U26" s="19"/>
      <c r="V26" s="19"/>
      <c r="W26" s="19">
        <f>'[10]місц. бюджет'!$W$26-'[9]місц. бюджет'!$W$26</f>
        <v>500</v>
      </c>
      <c r="X26" s="19"/>
      <c r="Y26" s="19">
        <f>'[10]місц. бюджет'!$Y$26-'[9]місц. бюджет'!$Y$26</f>
        <v>0</v>
      </c>
      <c r="Z26" s="19"/>
      <c r="AA26" s="19">
        <f>'[10]місц. бюджет'!$AA$26-'[9]місц. бюджет'!$AA$26</f>
        <v>21250</v>
      </c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150227.80984795437</v>
      </c>
      <c r="D27" s="39"/>
      <c r="E27" s="38">
        <f>'[10]субвенція'!$E$27+'[10]місц. бюджет'!$E$27-'[9]субвенція'!$E$27-'[9]місц. бюджет'!$E$27</f>
        <v>93284.74352992329</v>
      </c>
      <c r="F27" s="38"/>
      <c r="G27" s="38">
        <f>'[10]субвенція'!$G$27+'[10]місц. бюджет'!$G$27-'[9]субвенція'!$G$27-'[9]місц. бюджет'!$G$27</f>
        <v>20892.35921543109</v>
      </c>
      <c r="H27" s="19"/>
      <c r="I27" s="18">
        <f>'[10]місц. бюджет'!$I$27-'[9]місц. бюджет'!$I$27</f>
        <v>282.8971025999999</v>
      </c>
      <c r="J27" s="14"/>
      <c r="K27" s="14"/>
      <c r="L27" s="19"/>
      <c r="M27" s="19">
        <f>'[10]місц. бюджет'!$M$27-'[9]місц. бюджет'!$M$27</f>
        <v>0</v>
      </c>
      <c r="N27" s="19"/>
      <c r="O27" s="19">
        <f>'[10]місц. бюджет'!$O$27-'[9]місц. бюджет'!$O$27</f>
        <v>767.8100000000013</v>
      </c>
      <c r="P27" s="19"/>
      <c r="Q27" s="19">
        <f>'[10]місц. бюджет'!$Q$27-'[9]місц. бюджет'!$Q$27</f>
        <v>0</v>
      </c>
      <c r="R27" s="33"/>
      <c r="S27" s="14"/>
      <c r="T27" s="19"/>
      <c r="U27" s="19"/>
      <c r="V27" s="19"/>
      <c r="W27" s="19">
        <f>'[10]місц. бюджет'!$W$27-'[9]місц. бюджет'!$W$27</f>
        <v>1000</v>
      </c>
      <c r="X27" s="19"/>
      <c r="Y27" s="19">
        <f>'[10]місц. бюджет'!$Y$27-'[9]місц. бюджет'!$Y$27</f>
        <v>0</v>
      </c>
      <c r="Z27" s="19"/>
      <c r="AA27" s="19">
        <f>'[10]місц. бюджет'!$AA$27-'[9]місц. бюджет'!$AA$27</f>
        <v>34000</v>
      </c>
      <c r="AB27" s="14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152759.25616403646</v>
      </c>
      <c r="D28" s="18"/>
      <c r="E28" s="38">
        <f>'[10]субвенція'!$E$28+'[10]місц. бюджет'!$E$28-'[9]субвенція'!$E$28-'[9]місц. бюджет'!$E$28</f>
        <v>86190.80916379247</v>
      </c>
      <c r="F28" s="38"/>
      <c r="G28" s="38">
        <f>'[10]субвенція'!$G$28+'[10]місц. бюджет'!$G$28-'[9]субвенція'!$G$28-'[9]місц. бюджет'!$G$28</f>
        <v>19768.62835764399</v>
      </c>
      <c r="H28" s="19"/>
      <c r="I28" s="18">
        <f>'[10]місц. бюджет'!$I$28-'[9]місц. бюджет'!$I$28</f>
        <v>42564.898642600005</v>
      </c>
      <c r="J28" s="14"/>
      <c r="K28" s="14"/>
      <c r="L28" s="19"/>
      <c r="M28" s="19">
        <f>'[10]місц. бюджет'!$M$28-'[9]місц. бюджет'!$M$28</f>
        <v>2467.1100000000006</v>
      </c>
      <c r="N28" s="19"/>
      <c r="O28" s="19">
        <f>'[10]місц. бюджет'!$O$28-'[9]місц. бюджет'!$O$28</f>
        <v>767.8100000000013</v>
      </c>
      <c r="P28" s="19"/>
      <c r="Q28" s="18">
        <f>'[10]місц. бюджет'!$Q$28-'[9]місц. бюджет'!$Q$28</f>
        <v>0</v>
      </c>
      <c r="R28" s="33"/>
      <c r="S28" s="14"/>
      <c r="T28" s="19"/>
      <c r="U28" s="19"/>
      <c r="V28" s="19"/>
      <c r="W28" s="19">
        <f>'[10]місц. бюджет'!$W$28-'[9]місц. бюджет'!$W$28</f>
        <v>1000</v>
      </c>
      <c r="X28" s="19"/>
      <c r="Y28" s="19">
        <f>'[10]місц. бюджет'!$Y$28-'[9]місц. бюджет'!$Y$28</f>
        <v>0</v>
      </c>
      <c r="Z28" s="19"/>
      <c r="AA28" s="19">
        <f>'[10]місц. бюджет'!$AA$28-'[9]місц. бюджет'!$AA$28</f>
        <v>0</v>
      </c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179590.67987778236</v>
      </c>
      <c r="D29" s="18"/>
      <c r="E29" s="38">
        <f>'[10]субвенція'!$E$29+'[10]місц. бюджет'!$E$29-'[9]субвенція'!$E$29-'[9]місц. бюджет'!$E$29</f>
        <v>101468.03623581957</v>
      </c>
      <c r="F29" s="38"/>
      <c r="G29" s="38">
        <f>'[10]субвенція'!$G$29+'[10]місц. бюджет'!$G$29-'[9]субвенція'!$G$29-'[9]місц. бюджет'!$G$29</f>
        <v>22208.734999362794</v>
      </c>
      <c r="H29" s="19"/>
      <c r="I29" s="18">
        <f>'[10]місц. бюджет'!$I$29-'[9]місц. бюджет'!$I$29</f>
        <v>44719.898642600005</v>
      </c>
      <c r="J29" s="14"/>
      <c r="K29" s="14"/>
      <c r="L29" s="19"/>
      <c r="M29" s="19">
        <f>'[10]місц. бюджет'!$M$29-'[9]місц. бюджет'!$M$29</f>
        <v>0</v>
      </c>
      <c r="N29" s="19"/>
      <c r="O29" s="19">
        <f>'[10]місц. бюджет'!$O$29-'[9]місц. бюджет'!$O$29</f>
        <v>6407.91</v>
      </c>
      <c r="P29" s="19"/>
      <c r="Q29" s="19">
        <f>'[10]місц. бюджет'!$Q$29-'[9]місц. бюджет'!$Q$29</f>
        <v>0</v>
      </c>
      <c r="R29" s="33"/>
      <c r="S29" s="14"/>
      <c r="T29" s="19"/>
      <c r="U29" s="19"/>
      <c r="V29" s="19"/>
      <c r="W29" s="19">
        <f>'[10]місц. бюджет'!$W$29-'[9]місц. бюджет'!$W$29</f>
        <v>1000</v>
      </c>
      <c r="X29" s="19"/>
      <c r="Y29" s="19">
        <f>'[10]місц. бюджет'!$Y$29-'[9]місц. бюджет'!$Y$29</f>
        <v>3786.0999999999985</v>
      </c>
      <c r="Z29" s="19"/>
      <c r="AA29" s="19">
        <f>'[10]місц. бюджет'!$AA$29-'[9]місц. бюджет'!$AA$29</f>
        <v>0</v>
      </c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157716.03538312818</v>
      </c>
      <c r="D30" s="18"/>
      <c r="E30" s="38">
        <f>'[10]субвенція'!$E$30+'[10]місц. бюджет'!$E$30-'[9]субвенція'!$E$30-'[9]місц. бюджет'!$E$30</f>
        <v>104115.72520731407</v>
      </c>
      <c r="F30" s="38"/>
      <c r="G30" s="38">
        <f>'[10]субвенція'!$G$30+'[10]місц. бюджет'!$G$30-'[9]субвенція'!$G$30-'[9]місц. бюджет'!$G$30</f>
        <v>22591.60153321411</v>
      </c>
      <c r="H30" s="19"/>
      <c r="I30" s="18">
        <f>'[10]місц. бюджет'!$I$30-'[9]місц. бюджет'!$I$30</f>
        <v>7990.898642599999</v>
      </c>
      <c r="J30" s="14"/>
      <c r="K30" s="14"/>
      <c r="L30" s="19"/>
      <c r="M30" s="19">
        <f>'[10]місц. бюджет'!$M$30-'[9]місц. бюджет'!$M$30</f>
        <v>0</v>
      </c>
      <c r="N30" s="19"/>
      <c r="O30" s="19">
        <f>'[10]місц. бюджет'!$O$30-'[9]місц. бюджет'!$O$30</f>
        <v>767.8099999999995</v>
      </c>
      <c r="P30" s="19"/>
      <c r="Q30" s="19">
        <f>'[10]місц. бюджет'!$Q$30-'[9]місц. бюджет'!$Q$30</f>
        <v>0</v>
      </c>
      <c r="R30" s="33"/>
      <c r="S30" s="14"/>
      <c r="T30" s="19"/>
      <c r="U30" s="19"/>
      <c r="V30" s="19"/>
      <c r="W30" s="19">
        <f>'[10]місц. бюджет'!$W$30-'[9]місц. бюджет'!$W$30</f>
        <v>1000</v>
      </c>
      <c r="X30" s="19"/>
      <c r="Y30" s="19">
        <f>'[10]місц. бюджет'!$Y$30-'[9]місц. бюджет'!$Y$30</f>
        <v>0</v>
      </c>
      <c r="Z30" s="19"/>
      <c r="AA30" s="19">
        <f>'[10]місц. бюджет'!$AA$30-'[9]місц. бюджет'!$AA$30</f>
        <v>21250</v>
      </c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86764.58378483178</v>
      </c>
      <c r="D31" s="18"/>
      <c r="E31" s="38">
        <f>'[10]субвенція'!$E$31+'[10]місц. бюджет'!$E$31-'[9]субвенція'!$E$31-'[9]місц. бюджет'!$E$31</f>
        <v>68352.81816436845</v>
      </c>
      <c r="F31" s="38"/>
      <c r="G31" s="38">
        <f>'[10]субвенція'!$G$31+'[10]місц. бюджет'!$G$31-'[9]субвенція'!$G$31-'[9]місц. бюджет'!$G$31</f>
        <v>15097.401977863337</v>
      </c>
      <c r="H31" s="19"/>
      <c r="I31" s="18">
        <f>'[10]місц. бюджет'!$I$31-'[9]місц. бюджет'!$I$31</f>
        <v>566.013642599999</v>
      </c>
      <c r="J31" s="14"/>
      <c r="K31" s="14"/>
      <c r="L31" s="19"/>
      <c r="M31" s="19">
        <f>'[10]місц. бюджет'!$M$31-'[9]місц. бюджет'!$M$31</f>
        <v>980.54</v>
      </c>
      <c r="N31" s="19"/>
      <c r="O31" s="19">
        <f>'[10]місц. бюджет'!$O$31-'[9]місц. бюджет'!$O$31</f>
        <v>767.8100000000013</v>
      </c>
      <c r="P31" s="19"/>
      <c r="Q31" s="19">
        <f>'[10]місц. бюджет'!$Q$31-'[9]місц. бюджет'!$Q$31</f>
        <v>0</v>
      </c>
      <c r="R31" s="33"/>
      <c r="S31" s="14"/>
      <c r="T31" s="19"/>
      <c r="U31" s="19"/>
      <c r="V31" s="19"/>
      <c r="W31" s="19">
        <f>'[10]місц. бюджет'!$W$31-'[9]місц. бюджет'!$W$31</f>
        <v>1000</v>
      </c>
      <c r="X31" s="19"/>
      <c r="Y31" s="19">
        <f>'[10]місц. бюджет'!$Y$31-'[9]місц. бюджет'!$Y$31</f>
        <v>0</v>
      </c>
      <c r="Z31" s="19"/>
      <c r="AA31" s="19">
        <f>'[10]місц. бюджет'!$AA$31-'[9]місц. бюджет'!$AA$31</f>
        <v>0</v>
      </c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5405.01502500033</v>
      </c>
      <c r="D32" s="18"/>
      <c r="E32" s="38">
        <f>'[10]субвенція'!$E$32+'[10]місц. бюджет'!$E$32-'[9]субвенція'!$E$32-'[9]місц. бюджет'!$E$32</f>
        <v>4399.336363877665</v>
      </c>
      <c r="F32" s="38"/>
      <c r="G32" s="38">
        <f>'[10]субвенція'!$G$32+'[10]місц. бюджет'!$G$32-'[9]субвенція'!$G$32-'[9]місц. бюджет'!$G$32</f>
        <v>1005.6786611226653</v>
      </c>
      <c r="H32" s="19"/>
      <c r="I32" s="18">
        <f>'[10]місц. бюджет'!$I$32-'[9]місц. бюджет'!$I$32</f>
        <v>0</v>
      </c>
      <c r="J32" s="14"/>
      <c r="K32" s="14"/>
      <c r="L32" s="19"/>
      <c r="M32" s="19">
        <f>'[10]місц. бюджет'!$M$32-'[9]місц. бюджет'!$M$32</f>
        <v>0</v>
      </c>
      <c r="N32" s="19"/>
      <c r="O32" s="19">
        <f>'[10]місц. бюджет'!$O$32-'[9]місц. бюджет'!$O$32</f>
        <v>0</v>
      </c>
      <c r="P32" s="19"/>
      <c r="Q32" s="19">
        <f>'[10]місц. бюджет'!$Q$32-'[9]місц. бюджет'!$Q$32</f>
        <v>0</v>
      </c>
      <c r="R32" s="33"/>
      <c r="S32" s="14"/>
      <c r="T32" s="19"/>
      <c r="U32" s="19"/>
      <c r="V32" s="19"/>
      <c r="W32" s="19">
        <f>'[10]місц. бюджет'!$W$32-'[9]місц. бюджет'!$W$32</f>
        <v>0</v>
      </c>
      <c r="X32" s="19"/>
      <c r="Y32" s="19">
        <f>'[10]місц. бюджет'!$Y$32-'[9]місц. бюджет'!$Y$32</f>
        <v>0</v>
      </c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40979.278046591775</v>
      </c>
      <c r="D33" s="18"/>
      <c r="E33" s="38">
        <f>'[10]субвенція'!$E$33+'[10]місц. бюджет'!$E$33-'[9]субвенція'!$E$33-'[9]місц. бюджет'!$E$33</f>
        <v>33354.51048539515</v>
      </c>
      <c r="F33" s="38"/>
      <c r="G33" s="38">
        <f>'[10]субвенція'!$G$33+'[10]місц. бюджет'!$G$33-'[9]субвенція'!$G$33-'[9]місц. бюджет'!$G$33</f>
        <v>7624.767561196626</v>
      </c>
      <c r="H33" s="19"/>
      <c r="I33" s="18">
        <f>'[10]місц. бюджет'!$I$33-'[9]місц. бюджет'!$I$33</f>
        <v>0</v>
      </c>
      <c r="J33" s="14"/>
      <c r="K33" s="14"/>
      <c r="L33" s="19"/>
      <c r="M33" s="19">
        <f>'[10]місц. бюджет'!$M$33-'[9]місц. бюджет'!$M$33</f>
        <v>0</v>
      </c>
      <c r="N33" s="19"/>
      <c r="O33" s="19">
        <f>'[10]місц. бюджет'!$O$33-'[9]місц. бюджет'!$O$33</f>
        <v>0</v>
      </c>
      <c r="P33" s="19"/>
      <c r="Q33" s="19">
        <f>'[10]місц. бюджет'!$Q$33-'[9]місц. бюджет'!$Q$33</f>
        <v>0</v>
      </c>
      <c r="R33" s="33"/>
      <c r="S33" s="14"/>
      <c r="T33" s="19"/>
      <c r="U33" s="19"/>
      <c r="V33" s="19"/>
      <c r="W33" s="19">
        <f>'[10]місц. бюджет'!$W$33-'[9]місц. бюджет'!$W$33</f>
        <v>0</v>
      </c>
      <c r="X33" s="19"/>
      <c r="Y33" s="19">
        <f>'[10]місц. бюджет'!$Y$33-'[9]місц. бюджет'!$Y$33</f>
        <v>0</v>
      </c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4938835.110894718</v>
      </c>
      <c r="D44" s="40">
        <f t="shared" si="3"/>
        <v>0</v>
      </c>
      <c r="E44" s="40">
        <f t="shared" si="3"/>
        <v>3180258.9096767385</v>
      </c>
      <c r="F44" s="40">
        <f t="shared" si="3"/>
        <v>0</v>
      </c>
      <c r="G44" s="23">
        <f t="shared" si="3"/>
        <v>707390.46010495</v>
      </c>
      <c r="H44" s="23">
        <f t="shared" si="3"/>
        <v>0</v>
      </c>
      <c r="I44" s="40">
        <f t="shared" si="3"/>
        <v>419319.00111302995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51507.36</v>
      </c>
      <c r="N44" s="23">
        <f t="shared" si="3"/>
        <v>0</v>
      </c>
      <c r="O44" s="40">
        <f t="shared" si="3"/>
        <v>73292.93</v>
      </c>
      <c r="P44" s="40">
        <f t="shared" si="3"/>
        <v>0</v>
      </c>
      <c r="Q44" s="23">
        <f t="shared" si="3"/>
        <v>2907.2000000000003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0</v>
      </c>
      <c r="V44" s="23">
        <f t="shared" si="3"/>
        <v>0</v>
      </c>
      <c r="W44" s="40">
        <f t="shared" si="3"/>
        <v>77616.31</v>
      </c>
      <c r="X44" s="23">
        <f t="shared" si="3"/>
        <v>0</v>
      </c>
      <c r="Y44" s="23">
        <f t="shared" si="3"/>
        <v>146942.93999999997</v>
      </c>
      <c r="Z44" s="23">
        <f t="shared" si="3"/>
        <v>0</v>
      </c>
      <c r="AA44" s="40">
        <f t="shared" si="3"/>
        <v>279600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65"/>
  <sheetViews>
    <sheetView view="pageBreakPreview" zoomScale="120" zoomScaleSheetLayoutView="120" zoomScalePageLayoutView="0" workbookViewId="0" topLeftCell="E1">
      <selection activeCell="T6" sqref="T6:U6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13" ht="15.75" customHeight="1">
      <c r="E4" s="20"/>
      <c r="F4" s="21"/>
      <c r="G4" s="21"/>
      <c r="M4" s="45" t="s">
        <v>52</v>
      </c>
    </row>
    <row r="5" spans="1:35" s="4" customFormat="1" ht="39.75" customHeight="1" thickBot="1">
      <c r="A5" s="58" t="s">
        <v>48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47" t="s">
        <v>56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0</v>
      </c>
      <c r="D9" s="18"/>
      <c r="E9" s="38"/>
      <c r="F9" s="38"/>
      <c r="G9" s="38"/>
      <c r="H9" s="19"/>
      <c r="I9" s="19"/>
      <c r="J9" s="14"/>
      <c r="K9" s="14"/>
      <c r="L9" s="19"/>
      <c r="M9" s="19"/>
      <c r="N9" s="19"/>
      <c r="O9" s="19"/>
      <c r="P9" s="19"/>
      <c r="Q9" s="19"/>
      <c r="R9" s="33"/>
      <c r="S9" s="14"/>
      <c r="T9" s="19"/>
      <c r="U9" s="19"/>
      <c r="V9" s="19"/>
      <c r="W9" s="19"/>
      <c r="X9" s="19"/>
      <c r="Y9" s="19"/>
      <c r="Z9" s="14"/>
      <c r="AA9" s="14"/>
      <c r="AB9" s="14"/>
      <c r="AC9" s="14"/>
      <c r="AD9" s="14"/>
      <c r="AE9" s="14"/>
      <c r="AF9" s="14"/>
      <c r="AG9" s="14"/>
      <c r="AH9" s="14"/>
      <c r="AI9" s="43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0</v>
      </c>
      <c r="D10" s="18"/>
      <c r="E10" s="38"/>
      <c r="F10" s="38"/>
      <c r="G10" s="38"/>
      <c r="H10" s="19"/>
      <c r="I10" s="19"/>
      <c r="J10" s="14"/>
      <c r="K10" s="14"/>
      <c r="L10" s="19"/>
      <c r="M10" s="19"/>
      <c r="N10" s="19"/>
      <c r="O10" s="19"/>
      <c r="P10" s="19"/>
      <c r="Q10" s="19"/>
      <c r="R10" s="33"/>
      <c r="S10" s="14"/>
      <c r="T10" s="19"/>
      <c r="U10" s="19"/>
      <c r="V10" s="19"/>
      <c r="W10" s="19"/>
      <c r="X10" s="19"/>
      <c r="Y10" s="19"/>
      <c r="Z10" s="14"/>
      <c r="AA10" s="14"/>
      <c r="AB10" s="14"/>
      <c r="AC10" s="14"/>
      <c r="AD10" s="14"/>
      <c r="AE10" s="14"/>
      <c r="AF10" s="14"/>
      <c r="AG10" s="14"/>
      <c r="AH10" s="14"/>
      <c r="AI10" s="43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0</v>
      </c>
      <c r="D11" s="18"/>
      <c r="E11" s="38"/>
      <c r="F11" s="38"/>
      <c r="G11" s="38"/>
      <c r="H11" s="19"/>
      <c r="I11" s="19"/>
      <c r="J11" s="14"/>
      <c r="K11" s="14"/>
      <c r="L11" s="19"/>
      <c r="M11" s="19"/>
      <c r="N11" s="19"/>
      <c r="O11" s="19"/>
      <c r="P11" s="19"/>
      <c r="Q11" s="19"/>
      <c r="R11" s="33"/>
      <c r="S11" s="14"/>
      <c r="T11" s="19"/>
      <c r="U11" s="19"/>
      <c r="V11" s="19"/>
      <c r="W11" s="19"/>
      <c r="X11" s="19"/>
      <c r="Y11" s="19"/>
      <c r="Z11" s="14"/>
      <c r="AA11" s="14"/>
      <c r="AB11" s="14"/>
      <c r="AC11" s="14"/>
      <c r="AD11" s="14"/>
      <c r="AE11" s="14"/>
      <c r="AF11" s="33"/>
      <c r="AG11" s="33"/>
      <c r="AH11" s="14"/>
      <c r="AI11" s="43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0</v>
      </c>
      <c r="D12" s="18"/>
      <c r="E12" s="38"/>
      <c r="F12" s="38"/>
      <c r="G12" s="38"/>
      <c r="H12" s="19"/>
      <c r="I12" s="19"/>
      <c r="J12" s="14"/>
      <c r="K12" s="14"/>
      <c r="L12" s="19"/>
      <c r="M12" s="19"/>
      <c r="N12" s="19"/>
      <c r="O12" s="19"/>
      <c r="P12" s="19"/>
      <c r="Q12" s="19"/>
      <c r="R12" s="33"/>
      <c r="S12" s="14"/>
      <c r="T12" s="19"/>
      <c r="U12" s="19"/>
      <c r="V12" s="19"/>
      <c r="W12" s="19"/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43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43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0</v>
      </c>
      <c r="D14" s="39"/>
      <c r="E14" s="38"/>
      <c r="F14" s="38"/>
      <c r="G14" s="38"/>
      <c r="H14" s="19"/>
      <c r="I14" s="19"/>
      <c r="J14" s="14"/>
      <c r="K14" s="14"/>
      <c r="L14" s="19"/>
      <c r="M14" s="19"/>
      <c r="N14" s="19"/>
      <c r="O14" s="19"/>
      <c r="P14" s="19"/>
      <c r="Q14" s="19"/>
      <c r="R14" s="33"/>
      <c r="S14" s="14"/>
      <c r="T14" s="19"/>
      <c r="U14" s="19"/>
      <c r="V14" s="19"/>
      <c r="W14" s="19"/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43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0</v>
      </c>
      <c r="D15" s="39"/>
      <c r="E15" s="38"/>
      <c r="F15" s="38"/>
      <c r="G15" s="38"/>
      <c r="H15" s="19"/>
      <c r="I15" s="19"/>
      <c r="J15" s="14"/>
      <c r="K15" s="14"/>
      <c r="L15" s="19"/>
      <c r="M15" s="19"/>
      <c r="N15" s="19"/>
      <c r="O15" s="19"/>
      <c r="P15" s="19"/>
      <c r="Q15" s="19"/>
      <c r="R15" s="33"/>
      <c r="S15" s="14"/>
      <c r="T15" s="19"/>
      <c r="U15" s="19"/>
      <c r="V15" s="19"/>
      <c r="W15" s="19"/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43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0</v>
      </c>
      <c r="D16" s="18"/>
      <c r="E16" s="38"/>
      <c r="F16" s="38"/>
      <c r="G16" s="38"/>
      <c r="H16" s="19"/>
      <c r="I16" s="19"/>
      <c r="J16" s="14"/>
      <c r="K16" s="14"/>
      <c r="L16" s="19"/>
      <c r="M16" s="19"/>
      <c r="N16" s="19"/>
      <c r="O16" s="19"/>
      <c r="P16" s="19"/>
      <c r="Q16" s="19"/>
      <c r="R16" s="33"/>
      <c r="S16" s="14"/>
      <c r="T16" s="19"/>
      <c r="U16" s="19"/>
      <c r="V16" s="19"/>
      <c r="W16" s="19"/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43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0</v>
      </c>
      <c r="D17" s="18"/>
      <c r="E17" s="38"/>
      <c r="F17" s="38"/>
      <c r="G17" s="38"/>
      <c r="H17" s="19"/>
      <c r="I17" s="19"/>
      <c r="J17" s="14"/>
      <c r="K17" s="14"/>
      <c r="L17" s="19"/>
      <c r="M17" s="19"/>
      <c r="N17" s="19"/>
      <c r="O17" s="19"/>
      <c r="P17" s="35"/>
      <c r="Q17" s="19"/>
      <c r="R17" s="33"/>
      <c r="S17" s="14"/>
      <c r="T17" s="19"/>
      <c r="U17" s="19"/>
      <c r="V17" s="19"/>
      <c r="W17" s="19"/>
      <c r="X17" s="19"/>
      <c r="Y17" s="19"/>
      <c r="Z17" s="19"/>
      <c r="AA17" s="19"/>
      <c r="AB17" s="14"/>
      <c r="AC17" s="14"/>
      <c r="AD17" s="14"/>
      <c r="AE17" s="14"/>
      <c r="AF17" s="14"/>
      <c r="AG17" s="14"/>
      <c r="AH17" s="14"/>
      <c r="AI17" s="43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43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0</v>
      </c>
      <c r="D19" s="18"/>
      <c r="E19" s="38"/>
      <c r="F19" s="38"/>
      <c r="G19" s="38"/>
      <c r="H19" s="19"/>
      <c r="I19" s="19"/>
      <c r="J19" s="14"/>
      <c r="K19" s="14"/>
      <c r="L19" s="19"/>
      <c r="M19" s="19"/>
      <c r="N19" s="19"/>
      <c r="O19" s="19"/>
      <c r="P19" s="19"/>
      <c r="Q19" s="19"/>
      <c r="R19" s="33"/>
      <c r="S19" s="14"/>
      <c r="T19" s="19"/>
      <c r="U19" s="19"/>
      <c r="V19" s="19"/>
      <c r="W19" s="19"/>
      <c r="X19" s="19"/>
      <c r="Y19" s="19"/>
      <c r="Z19" s="19"/>
      <c r="AA19" s="19"/>
      <c r="AB19" s="14"/>
      <c r="AC19" s="14"/>
      <c r="AD19" s="14"/>
      <c r="AE19" s="14"/>
      <c r="AF19" s="14"/>
      <c r="AG19" s="14"/>
      <c r="AH19" s="14"/>
      <c r="AI19" s="43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0</v>
      </c>
      <c r="D20" s="18"/>
      <c r="E20" s="38"/>
      <c r="F20" s="38"/>
      <c r="G20" s="38"/>
      <c r="H20" s="19"/>
      <c r="I20" s="19"/>
      <c r="J20" s="14"/>
      <c r="K20" s="14"/>
      <c r="L20" s="19"/>
      <c r="M20" s="19"/>
      <c r="N20" s="19"/>
      <c r="O20" s="19"/>
      <c r="P20" s="19"/>
      <c r="Q20" s="19"/>
      <c r="R20" s="33"/>
      <c r="S20" s="14"/>
      <c r="T20" s="19"/>
      <c r="U20" s="19"/>
      <c r="V20" s="19"/>
      <c r="W20" s="19"/>
      <c r="X20" s="19"/>
      <c r="Y20" s="19"/>
      <c r="Z20" s="19"/>
      <c r="AA20" s="19"/>
      <c r="AB20" s="14"/>
      <c r="AC20" s="14"/>
      <c r="AD20" s="14"/>
      <c r="AE20" s="14"/>
      <c r="AF20" s="14"/>
      <c r="AG20" s="14"/>
      <c r="AH20" s="14"/>
      <c r="AI20" s="43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0</v>
      </c>
      <c r="D21" s="18"/>
      <c r="E21" s="38"/>
      <c r="F21" s="38"/>
      <c r="G21" s="38"/>
      <c r="H21" s="19"/>
      <c r="I21" s="19"/>
      <c r="J21" s="14"/>
      <c r="K21" s="14"/>
      <c r="L21" s="19"/>
      <c r="M21" s="19"/>
      <c r="N21" s="19"/>
      <c r="O21" s="19"/>
      <c r="P21" s="19"/>
      <c r="Q21" s="19"/>
      <c r="R21" s="33"/>
      <c r="S21" s="14"/>
      <c r="T21" s="19"/>
      <c r="U21" s="19"/>
      <c r="V21" s="19"/>
      <c r="W21" s="19"/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43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0</v>
      </c>
      <c r="D22" s="18"/>
      <c r="E22" s="38"/>
      <c r="F22" s="38"/>
      <c r="G22" s="38"/>
      <c r="H22" s="19"/>
      <c r="I22" s="19"/>
      <c r="J22" s="14"/>
      <c r="K22" s="14"/>
      <c r="L22" s="19"/>
      <c r="M22" s="19"/>
      <c r="N22" s="19"/>
      <c r="O22" s="19"/>
      <c r="P22" s="19"/>
      <c r="Q22" s="19"/>
      <c r="R22" s="33"/>
      <c r="S22" s="14"/>
      <c r="T22" s="19"/>
      <c r="U22" s="19"/>
      <c r="V22" s="19"/>
      <c r="W22" s="19"/>
      <c r="X22" s="19"/>
      <c r="Y22" s="19"/>
      <c r="Z22" s="19"/>
      <c r="AA22" s="33"/>
      <c r="AB22" s="14"/>
      <c r="AC22" s="14"/>
      <c r="AD22" s="14"/>
      <c r="AE22" s="14"/>
      <c r="AF22" s="14"/>
      <c r="AG22" s="14"/>
      <c r="AH22" s="14"/>
      <c r="AI22" s="43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0</v>
      </c>
      <c r="D23" s="18"/>
      <c r="E23" s="38"/>
      <c r="F23" s="38"/>
      <c r="G23" s="38"/>
      <c r="H23" s="19"/>
      <c r="I23" s="19"/>
      <c r="J23" s="14"/>
      <c r="K23" s="14"/>
      <c r="L23" s="19"/>
      <c r="M23" s="19"/>
      <c r="N23" s="19"/>
      <c r="O23" s="19"/>
      <c r="P23" s="19"/>
      <c r="Q23" s="19"/>
      <c r="R23" s="33"/>
      <c r="S23" s="14"/>
      <c r="T23" s="19"/>
      <c r="U23" s="19"/>
      <c r="V23" s="19"/>
      <c r="W23" s="19"/>
      <c r="X23" s="19"/>
      <c r="Y23" s="19"/>
      <c r="Z23" s="19"/>
      <c r="AA23" s="33"/>
      <c r="AB23" s="14"/>
      <c r="AC23" s="14"/>
      <c r="AD23" s="14"/>
      <c r="AE23" s="14"/>
      <c r="AF23" s="14"/>
      <c r="AG23" s="14"/>
      <c r="AH23" s="14"/>
      <c r="AI23" s="43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0</v>
      </c>
      <c r="D24" s="18"/>
      <c r="E24" s="38"/>
      <c r="F24" s="38"/>
      <c r="G24" s="38"/>
      <c r="H24" s="19"/>
      <c r="I24" s="19"/>
      <c r="J24" s="14"/>
      <c r="K24" s="14"/>
      <c r="L24" s="19"/>
      <c r="M24" s="19"/>
      <c r="N24" s="19"/>
      <c r="O24" s="19"/>
      <c r="P24" s="19"/>
      <c r="Q24" s="19"/>
      <c r="R24" s="33"/>
      <c r="S24" s="14"/>
      <c r="T24" s="19"/>
      <c r="U24" s="19"/>
      <c r="V24" s="19"/>
      <c r="W24" s="19"/>
      <c r="X24" s="19"/>
      <c r="Y24" s="19"/>
      <c r="Z24" s="19"/>
      <c r="AA24" s="19"/>
      <c r="AB24" s="14"/>
      <c r="AC24" s="14"/>
      <c r="AD24" s="14"/>
      <c r="AE24" s="14"/>
      <c r="AF24" s="14"/>
      <c r="AG24" s="14"/>
      <c r="AH24" s="14"/>
      <c r="AI24" s="43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0</v>
      </c>
      <c r="D25" s="18"/>
      <c r="E25" s="38"/>
      <c r="F25" s="38"/>
      <c r="G25" s="38"/>
      <c r="H25" s="19"/>
      <c r="I25" s="19"/>
      <c r="J25" s="14"/>
      <c r="K25" s="14"/>
      <c r="L25" s="19"/>
      <c r="M25" s="19"/>
      <c r="N25" s="19"/>
      <c r="O25" s="19"/>
      <c r="P25" s="19"/>
      <c r="Q25" s="19"/>
      <c r="R25" s="33"/>
      <c r="S25" s="14"/>
      <c r="T25" s="19"/>
      <c r="U25" s="19"/>
      <c r="V25" s="19"/>
      <c r="W25" s="19"/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43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0</v>
      </c>
      <c r="D26" s="18"/>
      <c r="E26" s="38"/>
      <c r="F26" s="38"/>
      <c r="G26" s="38"/>
      <c r="H26" s="19"/>
      <c r="I26" s="19"/>
      <c r="J26" s="14"/>
      <c r="K26" s="14"/>
      <c r="L26" s="19"/>
      <c r="M26" s="19"/>
      <c r="N26" s="19"/>
      <c r="O26" s="19"/>
      <c r="P26" s="19"/>
      <c r="Q26" s="19"/>
      <c r="R26" s="33"/>
      <c r="S26" s="14"/>
      <c r="T26" s="19"/>
      <c r="U26" s="19"/>
      <c r="V26" s="19"/>
      <c r="W26" s="19"/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43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0</v>
      </c>
      <c r="D27" s="39"/>
      <c r="E27" s="38"/>
      <c r="F27" s="38"/>
      <c r="G27" s="38"/>
      <c r="H27" s="19"/>
      <c r="I27" s="19"/>
      <c r="J27" s="14"/>
      <c r="K27" s="14"/>
      <c r="L27" s="19"/>
      <c r="M27" s="19"/>
      <c r="N27" s="19"/>
      <c r="O27" s="19"/>
      <c r="P27" s="19"/>
      <c r="Q27" s="19"/>
      <c r="R27" s="33"/>
      <c r="S27" s="14"/>
      <c r="T27" s="19"/>
      <c r="U27" s="19"/>
      <c r="V27" s="19"/>
      <c r="W27" s="19"/>
      <c r="X27" s="19"/>
      <c r="Y27" s="19"/>
      <c r="Z27" s="19"/>
      <c r="AA27" s="19"/>
      <c r="AB27" s="14"/>
      <c r="AC27" s="14"/>
      <c r="AD27" s="14"/>
      <c r="AE27" s="14"/>
      <c r="AF27" s="14"/>
      <c r="AG27" s="14"/>
      <c r="AH27" s="14"/>
      <c r="AI27" s="43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0</v>
      </c>
      <c r="D28" s="18"/>
      <c r="E28" s="38"/>
      <c r="F28" s="38"/>
      <c r="G28" s="38"/>
      <c r="H28" s="19"/>
      <c r="I28" s="19"/>
      <c r="J28" s="14"/>
      <c r="K28" s="14"/>
      <c r="L28" s="19"/>
      <c r="M28" s="19"/>
      <c r="N28" s="19"/>
      <c r="O28" s="19"/>
      <c r="P28" s="19"/>
      <c r="Q28" s="19"/>
      <c r="R28" s="33"/>
      <c r="S28" s="14"/>
      <c r="T28" s="19"/>
      <c r="U28" s="19"/>
      <c r="V28" s="19"/>
      <c r="W28" s="19"/>
      <c r="X28" s="19"/>
      <c r="Y28" s="19"/>
      <c r="Z28" s="19"/>
      <c r="AA28" s="19"/>
      <c r="AB28" s="14"/>
      <c r="AC28" s="14"/>
      <c r="AD28" s="14"/>
      <c r="AE28" s="14"/>
      <c r="AF28" s="14"/>
      <c r="AG28" s="14"/>
      <c r="AH28" s="14"/>
      <c r="AI28" s="43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0</v>
      </c>
      <c r="D29" s="18"/>
      <c r="E29" s="38"/>
      <c r="F29" s="38"/>
      <c r="G29" s="38"/>
      <c r="H29" s="19"/>
      <c r="I29" s="19"/>
      <c r="J29" s="14"/>
      <c r="K29" s="14"/>
      <c r="L29" s="19"/>
      <c r="M29" s="19"/>
      <c r="N29" s="19"/>
      <c r="O29" s="19"/>
      <c r="P29" s="19"/>
      <c r="Q29" s="19"/>
      <c r="R29" s="33"/>
      <c r="S29" s="14"/>
      <c r="T29" s="19"/>
      <c r="U29" s="19"/>
      <c r="V29" s="19"/>
      <c r="W29" s="19"/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43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0</v>
      </c>
      <c r="D30" s="18"/>
      <c r="E30" s="38"/>
      <c r="F30" s="38"/>
      <c r="G30" s="38"/>
      <c r="H30" s="19"/>
      <c r="I30" s="19"/>
      <c r="J30" s="14"/>
      <c r="K30" s="14"/>
      <c r="L30" s="19"/>
      <c r="M30" s="19"/>
      <c r="N30" s="19"/>
      <c r="O30" s="19"/>
      <c r="P30" s="19"/>
      <c r="Q30" s="19"/>
      <c r="R30" s="33"/>
      <c r="S30" s="14"/>
      <c r="T30" s="19"/>
      <c r="U30" s="19"/>
      <c r="V30" s="19"/>
      <c r="W30" s="19"/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43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0</v>
      </c>
      <c r="D31" s="18"/>
      <c r="E31" s="38"/>
      <c r="F31" s="38"/>
      <c r="G31" s="38"/>
      <c r="H31" s="19"/>
      <c r="I31" s="19"/>
      <c r="J31" s="14"/>
      <c r="K31" s="14"/>
      <c r="L31" s="19"/>
      <c r="M31" s="19"/>
      <c r="N31" s="19"/>
      <c r="O31" s="19"/>
      <c r="P31" s="19"/>
      <c r="Q31" s="19"/>
      <c r="R31" s="33"/>
      <c r="S31" s="14"/>
      <c r="T31" s="19"/>
      <c r="U31" s="19"/>
      <c r="V31" s="19"/>
      <c r="W31" s="19"/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43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0</v>
      </c>
      <c r="D32" s="18"/>
      <c r="E32" s="38"/>
      <c r="F32" s="38"/>
      <c r="G32" s="38"/>
      <c r="H32" s="19"/>
      <c r="I32" s="19"/>
      <c r="J32" s="14"/>
      <c r="K32" s="14"/>
      <c r="L32" s="19"/>
      <c r="M32" s="19"/>
      <c r="N32" s="19"/>
      <c r="O32" s="19"/>
      <c r="P32" s="19"/>
      <c r="Q32" s="19"/>
      <c r="R32" s="33"/>
      <c r="S32" s="14"/>
      <c r="T32" s="19"/>
      <c r="U32" s="19"/>
      <c r="V32" s="19"/>
      <c r="W32" s="19"/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43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0</v>
      </c>
      <c r="D33" s="18"/>
      <c r="E33" s="38"/>
      <c r="F33" s="38"/>
      <c r="G33" s="38"/>
      <c r="H33" s="19"/>
      <c r="I33" s="19"/>
      <c r="J33" s="14"/>
      <c r="K33" s="14"/>
      <c r="L33" s="19"/>
      <c r="M33" s="19"/>
      <c r="N33" s="19"/>
      <c r="O33" s="19"/>
      <c r="P33" s="19"/>
      <c r="Q33" s="19"/>
      <c r="R33" s="33"/>
      <c r="S33" s="14"/>
      <c r="T33" s="19"/>
      <c r="U33" s="19"/>
      <c r="V33" s="19"/>
      <c r="W33" s="19"/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43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43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43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43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43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4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4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4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0</v>
      </c>
      <c r="D44" s="40">
        <f t="shared" si="3"/>
        <v>0</v>
      </c>
      <c r="E44" s="40">
        <f t="shared" si="3"/>
        <v>0</v>
      </c>
      <c r="F44" s="40">
        <f t="shared" si="3"/>
        <v>0</v>
      </c>
      <c r="G44" s="23">
        <f t="shared" si="3"/>
        <v>0</v>
      </c>
      <c r="H44" s="23">
        <f t="shared" si="3"/>
        <v>0</v>
      </c>
      <c r="I44" s="23"/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0</v>
      </c>
      <c r="N44" s="23">
        <f t="shared" si="3"/>
        <v>0</v>
      </c>
      <c r="O44" s="40">
        <f t="shared" si="3"/>
        <v>0</v>
      </c>
      <c r="P44" s="40">
        <f t="shared" si="3"/>
        <v>0</v>
      </c>
      <c r="Q44" s="23">
        <f t="shared" si="3"/>
        <v>0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0</v>
      </c>
      <c r="V44" s="23">
        <f t="shared" si="3"/>
        <v>0</v>
      </c>
      <c r="W44" s="40">
        <f t="shared" si="3"/>
        <v>0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</sheetPr>
  <dimension ref="A1:AI65"/>
  <sheetViews>
    <sheetView view="pageBreakPreview" zoomScale="120" zoomScaleSheetLayoutView="120" zoomScalePageLayoutView="0" workbookViewId="0" topLeftCell="A1">
      <selection activeCell="O2" sqref="O2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64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 t="s">
        <v>56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17797.940000000002</v>
      </c>
      <c r="D9" s="18"/>
      <c r="E9" s="38"/>
      <c r="F9" s="38"/>
      <c r="G9" s="38"/>
      <c r="H9" s="19"/>
      <c r="I9" s="19">
        <f>'[10]спец.фонд'!$I$9-'[9]спец.фонд'!$I$9</f>
        <v>1560</v>
      </c>
      <c r="J9" s="14"/>
      <c r="K9" s="14"/>
      <c r="L9" s="19"/>
      <c r="M9" s="19">
        <f>'[10]спец.фонд'!$M$9-'[9]спец.фонд'!$M$9</f>
        <v>16237.940000000002</v>
      </c>
      <c r="N9" s="19"/>
      <c r="O9" s="19"/>
      <c r="P9" s="19"/>
      <c r="Q9" s="19"/>
      <c r="R9" s="33"/>
      <c r="S9" s="14"/>
      <c r="T9" s="19"/>
      <c r="U9" s="19"/>
      <c r="V9" s="19"/>
      <c r="W9" s="19"/>
      <c r="X9" s="19"/>
      <c r="Y9" s="19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5947.949999999997</v>
      </c>
      <c r="D10" s="18"/>
      <c r="E10" s="38"/>
      <c r="F10" s="38"/>
      <c r="G10" s="38"/>
      <c r="H10" s="19"/>
      <c r="I10" s="19">
        <f>'[10]спец.фонд'!$I$10-'[9]спец.фонд'!$I$10</f>
        <v>1560</v>
      </c>
      <c r="J10" s="14"/>
      <c r="K10" s="14"/>
      <c r="L10" s="19"/>
      <c r="M10" s="19">
        <f>'[10]спец.фонд'!$M$10-'[9]спец.фонд'!$M$10</f>
        <v>4387.949999999997</v>
      </c>
      <c r="N10" s="19"/>
      <c r="O10" s="19"/>
      <c r="P10" s="19"/>
      <c r="Q10" s="19"/>
      <c r="R10" s="33"/>
      <c r="S10" s="14"/>
      <c r="T10" s="19"/>
      <c r="U10" s="19"/>
      <c r="V10" s="19"/>
      <c r="W10" s="19"/>
      <c r="X10" s="19"/>
      <c r="Y10" s="19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12630.700000000004</v>
      </c>
      <c r="D11" s="18"/>
      <c r="E11" s="38"/>
      <c r="F11" s="38"/>
      <c r="G11" s="38"/>
      <c r="H11" s="19"/>
      <c r="I11" s="19">
        <f>'[10]спец.фонд'!$I$11-'[9]спец.фонд'!$I$11</f>
        <v>1560</v>
      </c>
      <c r="J11" s="14"/>
      <c r="K11" s="14"/>
      <c r="L11" s="19"/>
      <c r="M11" s="19">
        <f>'[10]спец.фонд'!$M$11-'[9]спец.фонд'!$M$11</f>
        <v>11070.700000000004</v>
      </c>
      <c r="N11" s="19"/>
      <c r="O11" s="19"/>
      <c r="P11" s="19"/>
      <c r="Q11" s="19"/>
      <c r="R11" s="33"/>
      <c r="S11" s="14"/>
      <c r="T11" s="19"/>
      <c r="U11" s="19"/>
      <c r="V11" s="19"/>
      <c r="W11" s="19"/>
      <c r="X11" s="19"/>
      <c r="Y11" s="19"/>
      <c r="Z11" s="14"/>
      <c r="AA11" s="14"/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19440</v>
      </c>
      <c r="D12" s="18"/>
      <c r="E12" s="38"/>
      <c r="F12" s="38"/>
      <c r="G12" s="38"/>
      <c r="H12" s="19"/>
      <c r="I12" s="19">
        <f>'[10]спец.фонд'!$I$12-'[9]спец.фонд'!$I$12</f>
        <v>1560</v>
      </c>
      <c r="J12" s="14"/>
      <c r="K12" s="14"/>
      <c r="L12" s="19"/>
      <c r="M12" s="19">
        <f>'[10]спец.фонд'!$M$12-'[9]спец.фонд'!$M$12</f>
        <v>17880</v>
      </c>
      <c r="N12" s="19"/>
      <c r="O12" s="19"/>
      <c r="P12" s="19"/>
      <c r="Q12" s="19"/>
      <c r="R12" s="33"/>
      <c r="S12" s="14"/>
      <c r="T12" s="19"/>
      <c r="U12" s="19"/>
      <c r="V12" s="19"/>
      <c r="W12" s="19"/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8778</v>
      </c>
      <c r="D14" s="39"/>
      <c r="E14" s="38"/>
      <c r="F14" s="38"/>
      <c r="G14" s="38"/>
      <c r="H14" s="19"/>
      <c r="I14" s="19">
        <f>'[10]спец.фонд'!$I$14-'[9]спец.фонд'!$I$14</f>
        <v>1560</v>
      </c>
      <c r="J14" s="14"/>
      <c r="K14" s="14"/>
      <c r="L14" s="19"/>
      <c r="M14" s="19">
        <f>'[10]спец.фонд'!$M$14-'[9]спец.фонд'!$M$14</f>
        <v>7218</v>
      </c>
      <c r="N14" s="19"/>
      <c r="O14" s="19"/>
      <c r="P14" s="19"/>
      <c r="Q14" s="19"/>
      <c r="R14" s="33"/>
      <c r="S14" s="14"/>
      <c r="T14" s="19"/>
      <c r="U14" s="19"/>
      <c r="V14" s="19"/>
      <c r="W14" s="19"/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1560</v>
      </c>
      <c r="D15" s="39"/>
      <c r="E15" s="38"/>
      <c r="F15" s="38"/>
      <c r="G15" s="38"/>
      <c r="H15" s="19"/>
      <c r="I15" s="19">
        <f>'[10]спец.фонд'!$I$15-'[9]спец.фонд'!$I$15</f>
        <v>1560</v>
      </c>
      <c r="J15" s="14"/>
      <c r="K15" s="14"/>
      <c r="L15" s="19"/>
      <c r="M15" s="19">
        <f>'[10]спец.фонд'!$M$15-'[9]спец.фонд'!$M$15</f>
        <v>0</v>
      </c>
      <c r="N15" s="19"/>
      <c r="O15" s="19"/>
      <c r="P15" s="19"/>
      <c r="Q15" s="19"/>
      <c r="R15" s="33"/>
      <c r="S15" s="14"/>
      <c r="T15" s="19"/>
      <c r="U15" s="19"/>
      <c r="V15" s="19"/>
      <c r="W15" s="19"/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1560</v>
      </c>
      <c r="D16" s="18"/>
      <c r="E16" s="38"/>
      <c r="F16" s="38"/>
      <c r="G16" s="38"/>
      <c r="H16" s="19"/>
      <c r="I16" s="19">
        <f>'[10]спец.фонд'!$I$16-'[9]спец.фонд'!$I$16</f>
        <v>1560</v>
      </c>
      <c r="J16" s="14"/>
      <c r="K16" s="14"/>
      <c r="L16" s="19"/>
      <c r="M16" s="19">
        <f>'[10]спец.фонд'!$M$16-'[9]спец.фонд'!$M$16</f>
        <v>0</v>
      </c>
      <c r="N16" s="19"/>
      <c r="O16" s="19"/>
      <c r="P16" s="19"/>
      <c r="Q16" s="19"/>
      <c r="R16" s="33"/>
      <c r="S16" s="14"/>
      <c r="T16" s="19"/>
      <c r="U16" s="19"/>
      <c r="V16" s="19"/>
      <c r="W16" s="19"/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2605.5</v>
      </c>
      <c r="D17" s="18"/>
      <c r="E17" s="38"/>
      <c r="F17" s="38"/>
      <c r="G17" s="38"/>
      <c r="H17" s="19"/>
      <c r="I17" s="19">
        <f>'[10]спец.фонд'!$I$17-'[9]спец.фонд'!$I$17</f>
        <v>1560</v>
      </c>
      <c r="J17" s="14"/>
      <c r="K17" s="14"/>
      <c r="L17" s="19"/>
      <c r="M17" s="19">
        <f>'[10]спец.фонд'!$M$17-'[9]спец.фонд'!$M$17</f>
        <v>1045.5</v>
      </c>
      <c r="N17" s="19"/>
      <c r="O17" s="19"/>
      <c r="P17" s="35"/>
      <c r="Q17" s="19"/>
      <c r="R17" s="33"/>
      <c r="S17" s="14"/>
      <c r="T17" s="19"/>
      <c r="U17" s="19"/>
      <c r="V17" s="19"/>
      <c r="W17" s="19"/>
      <c r="X17" s="19"/>
      <c r="Y17" s="19"/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5537.779999999999</v>
      </c>
      <c r="D19" s="18"/>
      <c r="E19" s="38"/>
      <c r="F19" s="38"/>
      <c r="G19" s="38"/>
      <c r="H19" s="19"/>
      <c r="I19" s="19">
        <f>'[10]спец.фонд'!$I$19-'[9]спец.фонд'!$I$19</f>
        <v>1560</v>
      </c>
      <c r="J19" s="14"/>
      <c r="K19" s="14"/>
      <c r="L19" s="19"/>
      <c r="M19" s="19">
        <f>'[10]спец.фонд'!$M$19-'[9]спец.фонд'!$M$19</f>
        <v>3977.779999999999</v>
      </c>
      <c r="N19" s="19"/>
      <c r="O19" s="19"/>
      <c r="P19" s="19"/>
      <c r="Q19" s="19"/>
      <c r="R19" s="33"/>
      <c r="S19" s="14"/>
      <c r="T19" s="19"/>
      <c r="U19" s="19"/>
      <c r="V19" s="19"/>
      <c r="W19" s="19"/>
      <c r="X19" s="19"/>
      <c r="Y19" s="19"/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1560</v>
      </c>
      <c r="D20" s="18"/>
      <c r="E20" s="38"/>
      <c r="F20" s="38"/>
      <c r="G20" s="38"/>
      <c r="H20" s="19"/>
      <c r="I20" s="19">
        <f>'[10]спец.фонд'!$I$20-'[9]спец.фонд'!$I$20</f>
        <v>1560</v>
      </c>
      <c r="J20" s="14"/>
      <c r="K20" s="14"/>
      <c r="L20" s="19"/>
      <c r="M20" s="19">
        <f>'[10]спец.фонд'!$M$20-'[9]спец.фонд'!$M$20</f>
        <v>0</v>
      </c>
      <c r="N20" s="19"/>
      <c r="O20" s="19"/>
      <c r="P20" s="19"/>
      <c r="Q20" s="19"/>
      <c r="R20" s="33"/>
      <c r="S20" s="14"/>
      <c r="T20" s="19"/>
      <c r="U20" s="19"/>
      <c r="V20" s="19"/>
      <c r="W20" s="19"/>
      <c r="X20" s="19"/>
      <c r="Y20" s="19"/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1570</v>
      </c>
      <c r="D21" s="18"/>
      <c r="E21" s="38"/>
      <c r="F21" s="38"/>
      <c r="G21" s="38"/>
      <c r="H21" s="19"/>
      <c r="I21" s="19">
        <f>'[10]спец.фонд'!$I$21-'[9]спец.фонд'!$I$21</f>
        <v>1570</v>
      </c>
      <c r="J21" s="14"/>
      <c r="K21" s="14"/>
      <c r="L21" s="19"/>
      <c r="M21" s="19">
        <f>'[10]спец.фонд'!$M$21-'[9]спец.фонд'!$M$21</f>
        <v>0</v>
      </c>
      <c r="N21" s="19"/>
      <c r="O21" s="19"/>
      <c r="P21" s="19"/>
      <c r="Q21" s="19"/>
      <c r="R21" s="33"/>
      <c r="S21" s="14"/>
      <c r="T21" s="19"/>
      <c r="U21" s="19"/>
      <c r="V21" s="19"/>
      <c r="W21" s="19"/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1560</v>
      </c>
      <c r="D22" s="18"/>
      <c r="E22" s="38"/>
      <c r="F22" s="38"/>
      <c r="G22" s="38"/>
      <c r="H22" s="19"/>
      <c r="I22" s="19">
        <f>'[10]спец.фонд'!$I$22-'[9]спец.фонд'!$I$22</f>
        <v>1560</v>
      </c>
      <c r="J22" s="14"/>
      <c r="K22" s="14"/>
      <c r="L22" s="19"/>
      <c r="M22" s="19">
        <f>'[10]спец.фонд'!$M$22-'[9]спец.фонд'!$M$22</f>
        <v>0</v>
      </c>
      <c r="N22" s="19"/>
      <c r="O22" s="19"/>
      <c r="P22" s="19"/>
      <c r="Q22" s="19"/>
      <c r="R22" s="33"/>
      <c r="S22" s="14"/>
      <c r="T22" s="19"/>
      <c r="U22" s="19"/>
      <c r="V22" s="19"/>
      <c r="W22" s="19"/>
      <c r="X22" s="19"/>
      <c r="Y22" s="19"/>
      <c r="Z22" s="19"/>
      <c r="AA22" s="19"/>
      <c r="AB22" s="14"/>
      <c r="AC22" s="14"/>
      <c r="AD22" s="14"/>
      <c r="AE22" s="14"/>
      <c r="AF22" s="14"/>
      <c r="AG22" s="14"/>
      <c r="AH22" s="14"/>
      <c r="AI22" s="14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1560</v>
      </c>
      <c r="D23" s="18"/>
      <c r="E23" s="38"/>
      <c r="F23" s="38"/>
      <c r="G23" s="38"/>
      <c r="H23" s="19"/>
      <c r="I23" s="19">
        <f>'[10]спец.фонд'!$I$23-'[9]спец.фонд'!$I$23</f>
        <v>1560</v>
      </c>
      <c r="J23" s="14"/>
      <c r="K23" s="14"/>
      <c r="L23" s="19"/>
      <c r="M23" s="19">
        <f>'[10]спец.фонд'!$M$23-'[9]спец.фонд'!$M$23</f>
        <v>0</v>
      </c>
      <c r="N23" s="19"/>
      <c r="O23" s="19"/>
      <c r="P23" s="19"/>
      <c r="Q23" s="19"/>
      <c r="R23" s="33"/>
      <c r="S23" s="14"/>
      <c r="T23" s="19"/>
      <c r="U23" s="19"/>
      <c r="V23" s="19"/>
      <c r="W23" s="19"/>
      <c r="X23" s="19"/>
      <c r="Y23" s="19"/>
      <c r="Z23" s="19"/>
      <c r="AA23" s="19"/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1560</v>
      </c>
      <c r="D24" s="18"/>
      <c r="E24" s="38"/>
      <c r="F24" s="38"/>
      <c r="G24" s="38"/>
      <c r="H24" s="19"/>
      <c r="I24" s="19">
        <f>'[10]спец.фонд'!$I$24-'[9]спец.фонд'!$I$24</f>
        <v>1560</v>
      </c>
      <c r="J24" s="14"/>
      <c r="K24" s="14"/>
      <c r="L24" s="19"/>
      <c r="M24" s="19">
        <f>'[10]спец.фонд'!$M$24-'[9]спец.фонд'!$M$24</f>
        <v>0</v>
      </c>
      <c r="N24" s="19"/>
      <c r="O24" s="19"/>
      <c r="P24" s="19"/>
      <c r="Q24" s="19"/>
      <c r="R24" s="33"/>
      <c r="S24" s="14"/>
      <c r="T24" s="19"/>
      <c r="U24" s="19"/>
      <c r="V24" s="19"/>
      <c r="W24" s="19"/>
      <c r="X24" s="19"/>
      <c r="Y24" s="19"/>
      <c r="Z24" s="19"/>
      <c r="AA24" s="19"/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3120</v>
      </c>
      <c r="D25" s="18"/>
      <c r="E25" s="38"/>
      <c r="F25" s="38"/>
      <c r="G25" s="38"/>
      <c r="H25" s="19"/>
      <c r="I25" s="19">
        <f>'[10]спец.фонд'!$I$25-'[9]спец.фонд'!$I$25</f>
        <v>3120</v>
      </c>
      <c r="J25" s="14"/>
      <c r="K25" s="14"/>
      <c r="L25" s="19"/>
      <c r="M25" s="19">
        <f>'[10]спец.фонд'!$M$25-'[9]спец.фонд'!$M$25</f>
        <v>0</v>
      </c>
      <c r="N25" s="19"/>
      <c r="O25" s="19"/>
      <c r="P25" s="19"/>
      <c r="Q25" s="19"/>
      <c r="R25" s="33"/>
      <c r="S25" s="14"/>
      <c r="T25" s="19"/>
      <c r="U25" s="19"/>
      <c r="V25" s="19"/>
      <c r="W25" s="19"/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1560</v>
      </c>
      <c r="D26" s="18"/>
      <c r="E26" s="38"/>
      <c r="F26" s="38"/>
      <c r="G26" s="38"/>
      <c r="H26" s="19"/>
      <c r="I26" s="19">
        <f>'[10]спец.фонд'!$I$26-'[9]спец.фонд'!$I$26</f>
        <v>1560</v>
      </c>
      <c r="J26" s="14"/>
      <c r="K26" s="14"/>
      <c r="L26" s="19"/>
      <c r="M26" s="19">
        <f>'[10]спец.фонд'!$M$26-'[9]спец.фонд'!$M$26</f>
        <v>0</v>
      </c>
      <c r="N26" s="19"/>
      <c r="O26" s="19"/>
      <c r="P26" s="19"/>
      <c r="Q26" s="19"/>
      <c r="R26" s="33"/>
      <c r="S26" s="14"/>
      <c r="T26" s="19"/>
      <c r="U26" s="19"/>
      <c r="V26" s="19"/>
      <c r="W26" s="19"/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4447</v>
      </c>
      <c r="D27" s="39"/>
      <c r="E27" s="38"/>
      <c r="F27" s="38"/>
      <c r="G27" s="38"/>
      <c r="H27" s="19"/>
      <c r="I27" s="19">
        <f>'[10]спец.фонд'!$I$27-'[9]спец.фонд'!$I$27</f>
        <v>1560</v>
      </c>
      <c r="J27" s="14"/>
      <c r="K27" s="14"/>
      <c r="L27" s="19"/>
      <c r="M27" s="19">
        <f>'[10]спец.фонд'!$M$27-'[9]спец.фонд'!$M$27</f>
        <v>0</v>
      </c>
      <c r="N27" s="19"/>
      <c r="O27" s="19"/>
      <c r="P27" s="19"/>
      <c r="Q27" s="19"/>
      <c r="R27" s="33"/>
      <c r="S27" s="14"/>
      <c r="T27" s="19"/>
      <c r="U27" s="19"/>
      <c r="V27" s="19"/>
      <c r="W27" s="19"/>
      <c r="X27" s="19"/>
      <c r="Y27" s="19"/>
      <c r="Z27" s="19"/>
      <c r="AA27" s="19"/>
      <c r="AB27" s="14"/>
      <c r="AC27" s="14"/>
      <c r="AD27" s="14"/>
      <c r="AE27" s="14"/>
      <c r="AF27" s="14"/>
      <c r="AG27" s="14"/>
      <c r="AH27" s="14"/>
      <c r="AI27" s="19">
        <f>'[10]спец.фонд'!$AI$27-'[9]спец.фонд'!$AI$27</f>
        <v>2887</v>
      </c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1560</v>
      </c>
      <c r="D28" s="18"/>
      <c r="E28" s="38"/>
      <c r="F28" s="38"/>
      <c r="G28" s="38"/>
      <c r="H28" s="19"/>
      <c r="I28" s="19">
        <f>'[10]спец.фонд'!$I$28-'[9]спец.фонд'!$I$28</f>
        <v>1560</v>
      </c>
      <c r="J28" s="14"/>
      <c r="K28" s="14"/>
      <c r="L28" s="19"/>
      <c r="M28" s="19">
        <f>'[10]спец.фонд'!$M$28-'[9]спец.фонд'!$M$28</f>
        <v>0</v>
      </c>
      <c r="N28" s="19"/>
      <c r="O28" s="19"/>
      <c r="P28" s="19"/>
      <c r="Q28" s="19"/>
      <c r="R28" s="33"/>
      <c r="S28" s="14"/>
      <c r="T28" s="19"/>
      <c r="U28" s="19"/>
      <c r="V28" s="19"/>
      <c r="W28" s="19"/>
      <c r="X28" s="19"/>
      <c r="Y28" s="19"/>
      <c r="Z28" s="19"/>
      <c r="AA28" s="19"/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1560</v>
      </c>
      <c r="D29" s="18"/>
      <c r="E29" s="38"/>
      <c r="F29" s="38"/>
      <c r="G29" s="38"/>
      <c r="H29" s="19"/>
      <c r="I29" s="19">
        <f>'[10]спец.фонд'!$I$29-'[9]спец.фонд'!$I$29</f>
        <v>1560</v>
      </c>
      <c r="J29" s="14"/>
      <c r="K29" s="14"/>
      <c r="L29" s="19"/>
      <c r="M29" s="19">
        <f>'[10]спец.фонд'!$M$29-'[9]спец.фонд'!$M$29</f>
        <v>0</v>
      </c>
      <c r="N29" s="19"/>
      <c r="O29" s="19"/>
      <c r="P29" s="19"/>
      <c r="Q29" s="19"/>
      <c r="R29" s="33"/>
      <c r="S29" s="14"/>
      <c r="T29" s="19"/>
      <c r="U29" s="19"/>
      <c r="V29" s="19"/>
      <c r="W29" s="19"/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1560</v>
      </c>
      <c r="D30" s="18"/>
      <c r="E30" s="38"/>
      <c r="F30" s="38"/>
      <c r="G30" s="38"/>
      <c r="H30" s="19"/>
      <c r="I30" s="19">
        <f>'[10]спец.фонд'!$I$30-'[9]спец.фонд'!$I$30</f>
        <v>1560</v>
      </c>
      <c r="J30" s="14"/>
      <c r="K30" s="14"/>
      <c r="L30" s="19"/>
      <c r="M30" s="19">
        <f>'[10]спец.фонд'!$M$30-'[9]спец.фонд'!$M$30</f>
        <v>0</v>
      </c>
      <c r="N30" s="19"/>
      <c r="O30" s="19"/>
      <c r="P30" s="19"/>
      <c r="Q30" s="19"/>
      <c r="R30" s="33"/>
      <c r="S30" s="14"/>
      <c r="T30" s="19"/>
      <c r="U30" s="19"/>
      <c r="V30" s="19"/>
      <c r="W30" s="19"/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1560</v>
      </c>
      <c r="D31" s="18"/>
      <c r="E31" s="38"/>
      <c r="F31" s="38"/>
      <c r="G31" s="38"/>
      <c r="H31" s="19"/>
      <c r="I31" s="19">
        <f>'[10]спец.фонд'!$I$31-'[9]спец.фонд'!$I$31</f>
        <v>1560</v>
      </c>
      <c r="J31" s="14"/>
      <c r="K31" s="14"/>
      <c r="L31" s="19"/>
      <c r="M31" s="19">
        <f>'[10]спец.фонд'!$M$31-'[9]спец.фонд'!$M$31</f>
        <v>0</v>
      </c>
      <c r="N31" s="19"/>
      <c r="O31" s="19"/>
      <c r="P31" s="19"/>
      <c r="Q31" s="19"/>
      <c r="R31" s="33"/>
      <c r="S31" s="14"/>
      <c r="T31" s="19"/>
      <c r="U31" s="19"/>
      <c r="V31" s="19"/>
      <c r="W31" s="19"/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0</v>
      </c>
      <c r="D32" s="18"/>
      <c r="E32" s="38"/>
      <c r="F32" s="38"/>
      <c r="G32" s="38"/>
      <c r="H32" s="19"/>
      <c r="I32" s="19">
        <f>'[10]спец.фонд'!$I$32-'[9]спец.фонд'!$I$32</f>
        <v>0</v>
      </c>
      <c r="J32" s="14"/>
      <c r="K32" s="14"/>
      <c r="L32" s="19"/>
      <c r="M32" s="19">
        <f>'[10]спец.фонд'!$M$32-'[9]спец.фонд'!$M$32</f>
        <v>0</v>
      </c>
      <c r="N32" s="19"/>
      <c r="O32" s="19"/>
      <c r="P32" s="19"/>
      <c r="Q32" s="19"/>
      <c r="R32" s="33"/>
      <c r="S32" s="14"/>
      <c r="T32" s="19"/>
      <c r="U32" s="19"/>
      <c r="V32" s="19"/>
      <c r="W32" s="19"/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0</v>
      </c>
      <c r="D33" s="18"/>
      <c r="E33" s="38"/>
      <c r="F33" s="38"/>
      <c r="G33" s="38"/>
      <c r="H33" s="19"/>
      <c r="I33" s="19">
        <f>'[10]спец.фонд'!$I$33-'[9]спец.фонд'!$I$33</f>
        <v>0</v>
      </c>
      <c r="J33" s="14"/>
      <c r="K33" s="14"/>
      <c r="L33" s="19"/>
      <c r="M33" s="19">
        <f>'[10]спец.фонд'!$M$33-'[9]спец.фонд'!$M$33</f>
        <v>0</v>
      </c>
      <c r="N33" s="19"/>
      <c r="O33" s="19"/>
      <c r="P33" s="19"/>
      <c r="Q33" s="19"/>
      <c r="R33" s="33"/>
      <c r="S33" s="14"/>
      <c r="T33" s="19"/>
      <c r="U33" s="19"/>
      <c r="V33" s="19"/>
      <c r="W33" s="19"/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99034.87</v>
      </c>
      <c r="D44" s="40">
        <f t="shared" si="3"/>
        <v>0</v>
      </c>
      <c r="E44" s="40">
        <f t="shared" si="3"/>
        <v>0</v>
      </c>
      <c r="F44" s="40">
        <f t="shared" si="3"/>
        <v>0</v>
      </c>
      <c r="G44" s="23">
        <f t="shared" si="3"/>
        <v>0</v>
      </c>
      <c r="H44" s="23">
        <f t="shared" si="3"/>
        <v>0</v>
      </c>
      <c r="I44" s="23">
        <f t="shared" si="3"/>
        <v>34330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61817.87</v>
      </c>
      <c r="N44" s="23">
        <f t="shared" si="3"/>
        <v>0</v>
      </c>
      <c r="O44" s="40">
        <f t="shared" si="3"/>
        <v>0</v>
      </c>
      <c r="P44" s="40">
        <f t="shared" si="3"/>
        <v>0</v>
      </c>
      <c r="Q44" s="23">
        <f t="shared" si="3"/>
        <v>0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0</v>
      </c>
      <c r="V44" s="23">
        <f t="shared" si="3"/>
        <v>0</v>
      </c>
      <c r="W44" s="40">
        <f t="shared" si="3"/>
        <v>0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2887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I9"/>
  <sheetViews>
    <sheetView view="pageBreakPreview" zoomScale="120" zoomScaleSheetLayoutView="120" zoomScalePageLayoutView="0" workbookViewId="0" topLeftCell="A6">
      <pane xSplit="2" ySplit="3" topLeftCell="C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0" sqref="A10:IV57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48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32</v>
      </c>
      <c r="B9" s="37">
        <f>D9++F9+++H9+J9+L9+N9+P9++R9++T9++V9+X9++Z9+AB9++AD9+AF9+AH9</f>
        <v>0</v>
      </c>
      <c r="C9" s="37">
        <f>E9+G9+I9+K9++M9+O9+Q9+S9+U9+W9+Y9+AA9+AC9+AE9+AG9+AI9</f>
        <v>106108.11034296358</v>
      </c>
      <c r="D9" s="18"/>
      <c r="E9" s="38">
        <f>'[11]субвенція'!$E$22+'[11]місц. бюджет'!$E$22-'[10]субвенція'!$E$22-'[10]місц. бюджет'!$E$22</f>
        <v>84614.65515906358</v>
      </c>
      <c r="F9" s="38"/>
      <c r="G9" s="38">
        <f>'[11]субвенція'!$G$22+'[11]місц. бюджет'!$G$22-'[10]субвенція'!$G$22-'[10]місц. бюджет'!$G$22</f>
        <v>18764.595183900004</v>
      </c>
      <c r="H9" s="19"/>
      <c r="I9" s="19"/>
      <c r="J9" s="14"/>
      <c r="K9" s="14"/>
      <c r="L9" s="19"/>
      <c r="M9" s="19">
        <v>2611.63</v>
      </c>
      <c r="N9" s="19"/>
      <c r="O9" s="19"/>
      <c r="P9" s="19"/>
      <c r="Q9" s="19"/>
      <c r="R9" s="33"/>
      <c r="S9" s="14"/>
      <c r="T9" s="19"/>
      <c r="U9" s="19"/>
      <c r="V9" s="19"/>
      <c r="W9" s="19">
        <v>117.23</v>
      </c>
      <c r="X9" s="19"/>
      <c r="Y9" s="19"/>
      <c r="Z9" s="19"/>
      <c r="AA9" s="19"/>
      <c r="AB9" s="14"/>
      <c r="AC9" s="14"/>
      <c r="AD9" s="14"/>
      <c r="AE9" s="14"/>
      <c r="AF9" s="14"/>
      <c r="AG9" s="14"/>
      <c r="AH9" s="14"/>
      <c r="AI9" s="14"/>
    </row>
  </sheetData>
  <sheetProtection/>
  <mergeCells count="18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I12"/>
  <sheetViews>
    <sheetView view="pageBreakPreview" zoomScale="120" zoomScaleSheetLayoutView="120" zoomScalePageLayoutView="0" workbookViewId="0" topLeftCell="A6">
      <pane xSplit="2" ySplit="3" topLeftCell="C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5" sqref="A15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48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32</v>
      </c>
      <c r="B9" s="37">
        <f>D9++F9+++H9+J9+L9+N9+P9++R9++T9++V9+X9++Z9+AB9++AD9+AF9+AH9</f>
        <v>0</v>
      </c>
      <c r="C9" s="37">
        <f>E9+G9+I9+K9++M9+O9+Q9+S9+U9+W9+Y9+AA9+AC9+AE9+AG9+AI9</f>
        <v>1336.29</v>
      </c>
      <c r="D9" s="18"/>
      <c r="E9" s="38"/>
      <c r="F9" s="38"/>
      <c r="G9" s="38"/>
      <c r="H9" s="19"/>
      <c r="I9" s="19"/>
      <c r="J9" s="14"/>
      <c r="K9" s="14"/>
      <c r="L9" s="19"/>
      <c r="M9" s="19">
        <v>1336.29</v>
      </c>
      <c r="N9" s="19"/>
      <c r="O9" s="19"/>
      <c r="P9" s="19"/>
      <c r="Q9" s="19"/>
      <c r="R9" s="33"/>
      <c r="S9" s="14"/>
      <c r="T9" s="19"/>
      <c r="U9" s="19"/>
      <c r="V9" s="19"/>
      <c r="W9" s="19"/>
      <c r="X9" s="19"/>
      <c r="Y9" s="19"/>
      <c r="Z9" s="19"/>
      <c r="AA9" s="19"/>
      <c r="AB9" s="14"/>
      <c r="AC9" s="14"/>
      <c r="AD9" s="14"/>
      <c r="AE9" s="14"/>
      <c r="AF9" s="14"/>
      <c r="AG9" s="14"/>
      <c r="AH9" s="14"/>
      <c r="AI9" s="14"/>
    </row>
    <row r="10" spans="19:35" ht="15.75" customHeight="1"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9:35" ht="15.75" customHeight="1"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9:35" ht="15.75" customHeight="1"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</sheetData>
  <sheetProtection/>
  <mergeCells count="18"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I9"/>
  <sheetViews>
    <sheetView view="pageBreakPreview" zoomScale="120" zoomScaleSheetLayoutView="120" zoomScalePageLayoutView="0" workbookViewId="0" topLeftCell="A6">
      <pane xSplit="2" ySplit="3" topLeftCell="C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0" sqref="A10:IV57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48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32</v>
      </c>
      <c r="B9" s="37">
        <f>D9++F9+++H9+J9+L9+N9+P9++R9++T9++V9+X9++Z9+AB9++AD9+AF9+AH9</f>
        <v>23142.69151337775</v>
      </c>
      <c r="C9" s="37">
        <f>E9+G9+I9+K9++M9+O9+Q9+S9+U9+W9+Y9+AA9+AC9+AE9+AG9+AI9</f>
        <v>129282.05912387776</v>
      </c>
      <c r="D9" s="18"/>
      <c r="E9" s="51">
        <v>95221.7276105</v>
      </c>
      <c r="F9" s="50">
        <v>23142.69151337775</v>
      </c>
      <c r="G9" s="49">
        <v>23142.69151337775</v>
      </c>
      <c r="H9" s="19"/>
      <c r="I9" s="19"/>
      <c r="J9" s="14"/>
      <c r="K9" s="14"/>
      <c r="L9" s="19"/>
      <c r="M9" s="19">
        <v>5917.64</v>
      </c>
      <c r="N9" s="19"/>
      <c r="O9" s="19"/>
      <c r="P9" s="19"/>
      <c r="Q9" s="19"/>
      <c r="R9" s="33"/>
      <c r="S9" s="14"/>
      <c r="T9" s="19"/>
      <c r="U9" s="19"/>
      <c r="V9" s="19"/>
      <c r="W9" s="19">
        <v>5000</v>
      </c>
      <c r="X9" s="19"/>
      <c r="Y9" s="48">
        <v>0</v>
      </c>
      <c r="Z9" s="19"/>
      <c r="AA9" s="19"/>
      <c r="AB9" s="14"/>
      <c r="AC9" s="14"/>
      <c r="AD9" s="14"/>
      <c r="AE9" s="14"/>
      <c r="AF9" s="14"/>
      <c r="AG9" s="14"/>
      <c r="AH9" s="14"/>
      <c r="AI9" s="14"/>
    </row>
  </sheetData>
  <sheetProtection/>
  <mergeCells count="18"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I9"/>
  <sheetViews>
    <sheetView tabSelected="1" view="pageBreakPreview" zoomScale="120" zoomScaleSheetLayoutView="120" zoomScalePageLayoutView="0" workbookViewId="0" topLeftCell="A6">
      <pane xSplit="2" ySplit="3" topLeftCell="C9" activePane="bottomRight" state="frozen"/>
      <selection pane="topLeft" activeCell="A6" sqref="A6"/>
      <selection pane="topRight" activeCell="C6" sqref="C6"/>
      <selection pane="bottomLeft" activeCell="A9" sqref="A9"/>
      <selection pane="bottomRight" activeCell="A10" sqref="A10:IV57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48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32</v>
      </c>
      <c r="B9" s="37">
        <f>D9++F9+++H9+J9+L9+N9+P9++R9++T9++V9+X9++Z9+AB9++AD9+AF9+AH9</f>
        <v>0</v>
      </c>
      <c r="C9" s="37">
        <f>E9+G9+I9+K9++M9+O9+Q9+S9+U9+W9+Y9+AA9+AC9+AE9+AG9+AI9</f>
        <v>2366.57</v>
      </c>
      <c r="D9" s="18"/>
      <c r="E9" s="38"/>
      <c r="F9" s="38"/>
      <c r="G9" s="38"/>
      <c r="H9" s="19"/>
      <c r="I9" s="19"/>
      <c r="J9" s="14"/>
      <c r="K9" s="14"/>
      <c r="L9" s="19"/>
      <c r="M9" s="19">
        <v>2366.57</v>
      </c>
      <c r="N9" s="19"/>
      <c r="O9" s="19"/>
      <c r="P9" s="19"/>
      <c r="Q9" s="19"/>
      <c r="R9" s="33"/>
      <c r="S9" s="14"/>
      <c r="T9" s="19"/>
      <c r="U9" s="19"/>
      <c r="V9" s="19"/>
      <c r="W9" s="19"/>
      <c r="X9" s="19"/>
      <c r="Y9" s="19"/>
      <c r="Z9" s="19"/>
      <c r="AA9" s="19"/>
      <c r="AB9" s="14"/>
      <c r="AC9" s="14"/>
      <c r="AD9" s="14"/>
      <c r="AE9" s="14"/>
      <c r="AF9" s="14"/>
      <c r="AG9" s="14"/>
      <c r="AH9" s="14"/>
      <c r="AI9" s="14"/>
    </row>
  </sheetData>
  <sheetProtection/>
  <mergeCells count="18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65"/>
  <sheetViews>
    <sheetView view="pageBreakPreview" zoomScale="120" zoomScaleSheetLayoutView="120" zoomScalePageLayoutView="0" workbookViewId="0" topLeftCell="A1">
      <pane xSplit="2" ySplit="8" topLeftCell="C4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" sqref="A5:S5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9" ht="15.75" customHeight="1">
      <c r="E4" s="20"/>
      <c r="F4" s="21"/>
      <c r="G4" s="20" t="s">
        <v>51</v>
      </c>
      <c r="H4" s="2"/>
      <c r="I4" s="2"/>
    </row>
    <row r="5" spans="1:35" s="4" customFormat="1" ht="39.75" customHeight="1" thickBot="1">
      <c r="A5" s="58" t="s">
        <v>53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386693.78</v>
      </c>
      <c r="D9" s="18"/>
      <c r="E9" s="38">
        <v>220243.1</v>
      </c>
      <c r="F9" s="38"/>
      <c r="G9" s="38">
        <v>47725.48</v>
      </c>
      <c r="H9" s="19"/>
      <c r="I9" s="19"/>
      <c r="J9" s="14"/>
      <c r="K9" s="14"/>
      <c r="L9" s="19"/>
      <c r="M9" s="19">
        <v>658.04</v>
      </c>
      <c r="N9" s="19"/>
      <c r="O9" s="19"/>
      <c r="P9" s="19"/>
      <c r="Q9" s="19"/>
      <c r="R9" s="33"/>
      <c r="S9" s="14"/>
      <c r="T9" s="19"/>
      <c r="U9" s="19">
        <v>212.57</v>
      </c>
      <c r="V9" s="19"/>
      <c r="W9" s="19"/>
      <c r="X9" s="19"/>
      <c r="Y9" s="19">
        <v>117854.59</v>
      </c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531244.46</v>
      </c>
      <c r="D10" s="18"/>
      <c r="E10" s="38">
        <v>285330.72</v>
      </c>
      <c r="F10" s="38"/>
      <c r="G10" s="38">
        <v>63445.07</v>
      </c>
      <c r="H10" s="19"/>
      <c r="I10" s="19"/>
      <c r="J10" s="14"/>
      <c r="K10" s="14"/>
      <c r="L10" s="19"/>
      <c r="M10" s="19">
        <v>2539.06</v>
      </c>
      <c r="N10" s="19"/>
      <c r="O10" s="19"/>
      <c r="P10" s="19"/>
      <c r="Q10" s="19"/>
      <c r="R10" s="33"/>
      <c r="S10" s="14"/>
      <c r="T10" s="19"/>
      <c r="U10" s="19">
        <v>775.23</v>
      </c>
      <c r="V10" s="19"/>
      <c r="W10" s="19"/>
      <c r="X10" s="19"/>
      <c r="Y10" s="19">
        <v>179154.38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777951.8200000001</v>
      </c>
      <c r="D11" s="18"/>
      <c r="E11" s="38">
        <v>387523.57</v>
      </c>
      <c r="F11" s="38"/>
      <c r="G11" s="38">
        <v>84668.43</v>
      </c>
      <c r="H11" s="19"/>
      <c r="I11" s="19"/>
      <c r="J11" s="14"/>
      <c r="K11" s="14"/>
      <c r="L11" s="19"/>
      <c r="M11" s="19">
        <v>1392.9</v>
      </c>
      <c r="N11" s="19"/>
      <c r="O11" s="19"/>
      <c r="P11" s="19"/>
      <c r="Q11" s="19"/>
      <c r="R11" s="33"/>
      <c r="S11" s="14"/>
      <c r="T11" s="19"/>
      <c r="U11" s="19">
        <v>962.8</v>
      </c>
      <c r="V11" s="19"/>
      <c r="W11" s="19">
        <v>5653.53</v>
      </c>
      <c r="X11" s="19"/>
      <c r="Y11" s="19">
        <v>294750.59</v>
      </c>
      <c r="Z11" s="14"/>
      <c r="AA11" s="14"/>
      <c r="AB11" s="14"/>
      <c r="AC11" s="14"/>
      <c r="AD11" s="14"/>
      <c r="AE11" s="14"/>
      <c r="AF11" s="33"/>
      <c r="AG11" s="33">
        <v>3000</v>
      </c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183847.48</v>
      </c>
      <c r="D12" s="18"/>
      <c r="E12" s="38">
        <v>108732.59</v>
      </c>
      <c r="F12" s="38"/>
      <c r="G12" s="38">
        <v>22091.05</v>
      </c>
      <c r="H12" s="19"/>
      <c r="I12" s="19"/>
      <c r="J12" s="14"/>
      <c r="K12" s="14"/>
      <c r="L12" s="19"/>
      <c r="M12" s="19">
        <v>3674.87</v>
      </c>
      <c r="N12" s="19"/>
      <c r="O12" s="19"/>
      <c r="P12" s="19"/>
      <c r="Q12" s="19"/>
      <c r="R12" s="33"/>
      <c r="S12" s="14"/>
      <c r="T12" s="19"/>
      <c r="U12" s="19"/>
      <c r="V12" s="19"/>
      <c r="W12" s="19">
        <v>8872.46</v>
      </c>
      <c r="X12" s="19"/>
      <c r="Y12" s="19">
        <v>40476.51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 hidden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194721.69000000003</v>
      </c>
      <c r="D14" s="39"/>
      <c r="E14" s="38">
        <v>150245.14</v>
      </c>
      <c r="F14" s="38"/>
      <c r="G14" s="38">
        <v>34508.79</v>
      </c>
      <c r="H14" s="19"/>
      <c r="I14" s="19"/>
      <c r="J14" s="14"/>
      <c r="K14" s="14"/>
      <c r="L14" s="19"/>
      <c r="M14" s="19">
        <v>2299</v>
      </c>
      <c r="N14" s="19"/>
      <c r="O14" s="19"/>
      <c r="P14" s="19"/>
      <c r="Q14" s="19"/>
      <c r="R14" s="33"/>
      <c r="S14" s="14"/>
      <c r="T14" s="19"/>
      <c r="U14" s="19"/>
      <c r="V14" s="19"/>
      <c r="W14" s="19">
        <v>7668.76</v>
      </c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190427.81</v>
      </c>
      <c r="D15" s="39"/>
      <c r="E15" s="38">
        <v>143290.95</v>
      </c>
      <c r="F15" s="38"/>
      <c r="G15" s="38">
        <v>27206.78</v>
      </c>
      <c r="H15" s="19"/>
      <c r="I15" s="19"/>
      <c r="J15" s="14"/>
      <c r="K15" s="14"/>
      <c r="L15" s="19"/>
      <c r="M15" s="19">
        <v>1039.84</v>
      </c>
      <c r="N15" s="19"/>
      <c r="O15" s="19"/>
      <c r="P15" s="19"/>
      <c r="Q15" s="19"/>
      <c r="R15" s="33"/>
      <c r="S15" s="14"/>
      <c r="T15" s="19"/>
      <c r="U15" s="19"/>
      <c r="V15" s="19"/>
      <c r="W15" s="19">
        <v>18890.24</v>
      </c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162556.7</v>
      </c>
      <c r="D16" s="18"/>
      <c r="E16" s="38">
        <v>126260.58</v>
      </c>
      <c r="F16" s="38"/>
      <c r="G16" s="38">
        <v>28000.4</v>
      </c>
      <c r="H16" s="19"/>
      <c r="I16" s="19"/>
      <c r="J16" s="14"/>
      <c r="K16" s="14"/>
      <c r="L16" s="19"/>
      <c r="M16" s="19"/>
      <c r="N16" s="19"/>
      <c r="O16" s="19"/>
      <c r="P16" s="19"/>
      <c r="Q16" s="19"/>
      <c r="R16" s="33"/>
      <c r="S16" s="14"/>
      <c r="T16" s="19"/>
      <c r="U16" s="19"/>
      <c r="V16" s="19"/>
      <c r="W16" s="19">
        <v>8295.72</v>
      </c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510765.72</v>
      </c>
      <c r="D17" s="18"/>
      <c r="E17" s="38">
        <v>254523.77</v>
      </c>
      <c r="F17" s="38"/>
      <c r="G17" s="38">
        <v>54841.4</v>
      </c>
      <c r="H17" s="19"/>
      <c r="I17" s="19"/>
      <c r="J17" s="14"/>
      <c r="K17" s="14"/>
      <c r="L17" s="19"/>
      <c r="M17" s="19">
        <v>2142</v>
      </c>
      <c r="N17" s="19"/>
      <c r="O17" s="19"/>
      <c r="P17" s="35"/>
      <c r="Q17" s="19"/>
      <c r="R17" s="33"/>
      <c r="S17" s="14"/>
      <c r="T17" s="19"/>
      <c r="U17" s="19">
        <v>913.11</v>
      </c>
      <c r="V17" s="19"/>
      <c r="W17" s="19">
        <v>15510.99</v>
      </c>
      <c r="X17" s="19"/>
      <c r="Y17" s="19">
        <v>182834.45</v>
      </c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 hidden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283538.54</v>
      </c>
      <c r="D19" s="18"/>
      <c r="E19" s="38">
        <v>164691.18</v>
      </c>
      <c r="F19" s="38"/>
      <c r="G19" s="38">
        <v>33280.47</v>
      </c>
      <c r="H19" s="19"/>
      <c r="I19" s="19"/>
      <c r="J19" s="14"/>
      <c r="K19" s="14"/>
      <c r="L19" s="19"/>
      <c r="M19" s="19">
        <v>4704.53</v>
      </c>
      <c r="N19" s="19"/>
      <c r="O19" s="19"/>
      <c r="P19" s="19"/>
      <c r="Q19" s="19"/>
      <c r="R19" s="33"/>
      <c r="S19" s="14"/>
      <c r="T19" s="19"/>
      <c r="U19" s="19"/>
      <c r="V19" s="19"/>
      <c r="W19" s="19">
        <v>9010.31</v>
      </c>
      <c r="X19" s="19"/>
      <c r="Y19" s="19">
        <v>71852.05</v>
      </c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200350.64</v>
      </c>
      <c r="D20" s="18"/>
      <c r="E20" s="38">
        <v>127857.07</v>
      </c>
      <c r="F20" s="38"/>
      <c r="G20" s="38">
        <v>24234.48</v>
      </c>
      <c r="H20" s="19"/>
      <c r="I20" s="19"/>
      <c r="J20" s="14"/>
      <c r="K20" s="14"/>
      <c r="L20" s="19"/>
      <c r="M20" s="19"/>
      <c r="N20" s="19"/>
      <c r="O20" s="19"/>
      <c r="P20" s="19"/>
      <c r="Q20" s="19"/>
      <c r="R20" s="33"/>
      <c r="S20" s="14"/>
      <c r="T20" s="19"/>
      <c r="U20" s="19"/>
      <c r="V20" s="19"/>
      <c r="W20" s="19">
        <v>14216.07</v>
      </c>
      <c r="X20" s="19"/>
      <c r="Y20" s="19">
        <v>34043.02</v>
      </c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128167.21</v>
      </c>
      <c r="D21" s="18"/>
      <c r="E21" s="38">
        <v>103932.07</v>
      </c>
      <c r="F21" s="38"/>
      <c r="G21" s="38">
        <v>22827.55</v>
      </c>
      <c r="H21" s="19"/>
      <c r="I21" s="19"/>
      <c r="J21" s="14"/>
      <c r="K21" s="14"/>
      <c r="L21" s="19"/>
      <c r="M21" s="19">
        <v>1407.59</v>
      </c>
      <c r="N21" s="19"/>
      <c r="O21" s="19"/>
      <c r="P21" s="19"/>
      <c r="Q21" s="19"/>
      <c r="R21" s="33"/>
      <c r="S21" s="14"/>
      <c r="T21" s="19"/>
      <c r="U21" s="19"/>
      <c r="V21" s="19"/>
      <c r="W21" s="19"/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102390.22</v>
      </c>
      <c r="D22" s="18"/>
      <c r="E22" s="38">
        <v>76210.38</v>
      </c>
      <c r="F22" s="38"/>
      <c r="G22" s="38">
        <v>12183.93</v>
      </c>
      <c r="H22" s="19"/>
      <c r="I22" s="19"/>
      <c r="J22" s="14"/>
      <c r="K22" s="14"/>
      <c r="L22" s="19"/>
      <c r="M22" s="19">
        <v>2769.57</v>
      </c>
      <c r="N22" s="19"/>
      <c r="O22" s="19"/>
      <c r="P22" s="19"/>
      <c r="Q22" s="19"/>
      <c r="R22" s="33"/>
      <c r="S22" s="14"/>
      <c r="T22" s="19"/>
      <c r="U22" s="19"/>
      <c r="V22" s="19"/>
      <c r="W22" s="19">
        <v>11226.34</v>
      </c>
      <c r="X22" s="19"/>
      <c r="Y22" s="19"/>
      <c r="Z22" s="19"/>
      <c r="AA22" s="19"/>
      <c r="AB22" s="14"/>
      <c r="AC22" s="14"/>
      <c r="AD22" s="14"/>
      <c r="AE22" s="14"/>
      <c r="AF22" s="14"/>
      <c r="AG22" s="14"/>
      <c r="AH22" s="14"/>
      <c r="AI22" s="14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171943.33999999997</v>
      </c>
      <c r="D23" s="18"/>
      <c r="E23" s="38">
        <v>137699.3</v>
      </c>
      <c r="F23" s="38"/>
      <c r="G23" s="38">
        <v>30571.18</v>
      </c>
      <c r="H23" s="19"/>
      <c r="I23" s="19"/>
      <c r="J23" s="14"/>
      <c r="K23" s="14"/>
      <c r="L23" s="19"/>
      <c r="M23" s="19">
        <v>3672.86</v>
      </c>
      <c r="N23" s="19"/>
      <c r="O23" s="19"/>
      <c r="P23" s="19"/>
      <c r="Q23" s="19"/>
      <c r="R23" s="33"/>
      <c r="S23" s="14"/>
      <c r="T23" s="19"/>
      <c r="U23" s="19"/>
      <c r="V23" s="19"/>
      <c r="W23" s="19"/>
      <c r="X23" s="19"/>
      <c r="Y23" s="19"/>
      <c r="Z23" s="19"/>
      <c r="AA23" s="19"/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152335.85</v>
      </c>
      <c r="D24" s="18"/>
      <c r="E24" s="38">
        <v>107195.05</v>
      </c>
      <c r="F24" s="38"/>
      <c r="G24" s="38">
        <v>22588.58</v>
      </c>
      <c r="H24" s="19"/>
      <c r="I24" s="19"/>
      <c r="J24" s="14"/>
      <c r="K24" s="14"/>
      <c r="L24" s="19"/>
      <c r="M24" s="19">
        <v>2560.2</v>
      </c>
      <c r="N24" s="19"/>
      <c r="O24" s="19"/>
      <c r="P24" s="19"/>
      <c r="Q24" s="19"/>
      <c r="R24" s="33"/>
      <c r="S24" s="14"/>
      <c r="T24" s="19"/>
      <c r="U24" s="19"/>
      <c r="V24" s="19"/>
      <c r="W24" s="19"/>
      <c r="X24" s="19"/>
      <c r="Y24" s="19">
        <v>19992.02</v>
      </c>
      <c r="Z24" s="19"/>
      <c r="AA24" s="19"/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123049.09</v>
      </c>
      <c r="D25" s="18"/>
      <c r="E25" s="38">
        <v>101020.01</v>
      </c>
      <c r="F25" s="38"/>
      <c r="G25" s="38">
        <v>21094.06</v>
      </c>
      <c r="H25" s="19"/>
      <c r="I25" s="19"/>
      <c r="J25" s="14"/>
      <c r="K25" s="14"/>
      <c r="L25" s="19"/>
      <c r="M25" s="19">
        <v>265.05</v>
      </c>
      <c r="N25" s="19"/>
      <c r="O25" s="19"/>
      <c r="P25" s="19"/>
      <c r="Q25" s="19"/>
      <c r="R25" s="33"/>
      <c r="S25" s="14"/>
      <c r="T25" s="19"/>
      <c r="U25" s="19"/>
      <c r="V25" s="19"/>
      <c r="W25" s="19">
        <v>669.97</v>
      </c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68220.92</v>
      </c>
      <c r="D26" s="18"/>
      <c r="E26" s="38">
        <v>55845.44</v>
      </c>
      <c r="F26" s="38"/>
      <c r="G26" s="38">
        <v>11450.12</v>
      </c>
      <c r="H26" s="19"/>
      <c r="I26" s="19"/>
      <c r="J26" s="14"/>
      <c r="K26" s="14"/>
      <c r="L26" s="19"/>
      <c r="M26" s="19">
        <v>484.63</v>
      </c>
      <c r="N26" s="19"/>
      <c r="O26" s="19"/>
      <c r="P26" s="19"/>
      <c r="Q26" s="19"/>
      <c r="R26" s="33"/>
      <c r="S26" s="14"/>
      <c r="T26" s="19"/>
      <c r="U26" s="19"/>
      <c r="V26" s="19"/>
      <c r="W26" s="19">
        <v>440.73</v>
      </c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115198.45000000001</v>
      </c>
      <c r="D27" s="39"/>
      <c r="E27" s="38">
        <v>94535.1</v>
      </c>
      <c r="F27" s="38"/>
      <c r="G27" s="38">
        <v>20663.35</v>
      </c>
      <c r="H27" s="19"/>
      <c r="I27" s="19"/>
      <c r="J27" s="14"/>
      <c r="K27" s="14"/>
      <c r="L27" s="19"/>
      <c r="M27" s="19"/>
      <c r="N27" s="19"/>
      <c r="O27" s="19"/>
      <c r="P27" s="19"/>
      <c r="Q27" s="19"/>
      <c r="R27" s="33"/>
      <c r="S27" s="14"/>
      <c r="T27" s="19"/>
      <c r="U27" s="19"/>
      <c r="V27" s="19"/>
      <c r="W27" s="19"/>
      <c r="X27" s="19"/>
      <c r="Y27" s="19"/>
      <c r="Z27" s="19"/>
      <c r="AA27" s="19"/>
      <c r="AB27" s="14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130359.41</v>
      </c>
      <c r="D28" s="18"/>
      <c r="E28" s="38">
        <v>86511.24</v>
      </c>
      <c r="F28" s="38"/>
      <c r="G28" s="38">
        <v>19229.83</v>
      </c>
      <c r="H28" s="19"/>
      <c r="I28" s="19"/>
      <c r="J28" s="14"/>
      <c r="K28" s="14"/>
      <c r="L28" s="19"/>
      <c r="M28" s="19">
        <v>1702.95</v>
      </c>
      <c r="N28" s="19"/>
      <c r="O28" s="19"/>
      <c r="P28" s="19"/>
      <c r="Q28" s="19"/>
      <c r="R28" s="33"/>
      <c r="S28" s="14"/>
      <c r="T28" s="19"/>
      <c r="U28" s="19"/>
      <c r="V28" s="19"/>
      <c r="W28" s="19"/>
      <c r="X28" s="19"/>
      <c r="Y28" s="19">
        <v>22915.39</v>
      </c>
      <c r="Z28" s="19"/>
      <c r="AA28" s="19"/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123363.96</v>
      </c>
      <c r="D29" s="18"/>
      <c r="E29" s="38">
        <v>102138.27</v>
      </c>
      <c r="F29" s="38"/>
      <c r="G29" s="38">
        <v>21225.69</v>
      </c>
      <c r="H29" s="19"/>
      <c r="I29" s="19"/>
      <c r="J29" s="14"/>
      <c r="K29" s="14"/>
      <c r="L29" s="19"/>
      <c r="M29" s="19"/>
      <c r="N29" s="19"/>
      <c r="O29" s="19"/>
      <c r="P29" s="19"/>
      <c r="Q29" s="19"/>
      <c r="R29" s="33"/>
      <c r="S29" s="14"/>
      <c r="T29" s="19"/>
      <c r="U29" s="19"/>
      <c r="V29" s="19"/>
      <c r="W29" s="19"/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107775.68999999999</v>
      </c>
      <c r="D30" s="18"/>
      <c r="E30" s="38">
        <v>86910.78</v>
      </c>
      <c r="F30" s="38"/>
      <c r="G30" s="38">
        <v>18078.9</v>
      </c>
      <c r="H30" s="19"/>
      <c r="I30" s="19"/>
      <c r="J30" s="14"/>
      <c r="K30" s="14"/>
      <c r="L30" s="19"/>
      <c r="M30" s="19">
        <v>2786.01</v>
      </c>
      <c r="N30" s="19"/>
      <c r="O30" s="19"/>
      <c r="P30" s="19"/>
      <c r="Q30" s="19"/>
      <c r="R30" s="33"/>
      <c r="S30" s="14"/>
      <c r="T30" s="19"/>
      <c r="U30" s="19"/>
      <c r="V30" s="19"/>
      <c r="W30" s="19"/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72867.20000000001</v>
      </c>
      <c r="D31" s="18"/>
      <c r="E31" s="38">
        <v>63614.91</v>
      </c>
      <c r="F31" s="38"/>
      <c r="G31" s="38">
        <v>8643.07</v>
      </c>
      <c r="H31" s="19"/>
      <c r="I31" s="19"/>
      <c r="J31" s="14"/>
      <c r="K31" s="14"/>
      <c r="L31" s="19"/>
      <c r="M31" s="19">
        <v>609.22</v>
      </c>
      <c r="N31" s="19"/>
      <c r="O31" s="19"/>
      <c r="P31" s="19"/>
      <c r="Q31" s="19"/>
      <c r="R31" s="33"/>
      <c r="S31" s="14"/>
      <c r="T31" s="19"/>
      <c r="U31" s="19"/>
      <c r="V31" s="19"/>
      <c r="W31" s="19"/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5366.74</v>
      </c>
      <c r="D32" s="18"/>
      <c r="E32" s="38">
        <v>4332.3</v>
      </c>
      <c r="F32" s="38"/>
      <c r="G32" s="38">
        <v>1034.44</v>
      </c>
      <c r="H32" s="19"/>
      <c r="I32" s="19"/>
      <c r="J32" s="14"/>
      <c r="K32" s="14"/>
      <c r="L32" s="19"/>
      <c r="M32" s="19"/>
      <c r="N32" s="19"/>
      <c r="O32" s="19"/>
      <c r="P32" s="19"/>
      <c r="Q32" s="19"/>
      <c r="R32" s="33"/>
      <c r="S32" s="14"/>
      <c r="T32" s="19"/>
      <c r="U32" s="19"/>
      <c r="V32" s="19"/>
      <c r="W32" s="19"/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35488.3</v>
      </c>
      <c r="D33" s="18"/>
      <c r="E33" s="38">
        <v>28648.45</v>
      </c>
      <c r="F33" s="38"/>
      <c r="G33" s="38">
        <v>6839.85</v>
      </c>
      <c r="H33" s="19"/>
      <c r="I33" s="19"/>
      <c r="J33" s="14"/>
      <c r="K33" s="14"/>
      <c r="L33" s="19"/>
      <c r="M33" s="19"/>
      <c r="N33" s="19"/>
      <c r="O33" s="19"/>
      <c r="P33" s="19"/>
      <c r="Q33" s="19"/>
      <c r="R33" s="33"/>
      <c r="S33" s="14"/>
      <c r="T33" s="19"/>
      <c r="U33" s="19"/>
      <c r="V33" s="19"/>
      <c r="W33" s="19"/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4758625.0200000005</v>
      </c>
      <c r="D44" s="40">
        <f t="shared" si="3"/>
        <v>0</v>
      </c>
      <c r="E44" s="40">
        <f t="shared" si="3"/>
        <v>3017291.9699999997</v>
      </c>
      <c r="F44" s="40">
        <f t="shared" si="3"/>
        <v>0</v>
      </c>
      <c r="G44" s="23">
        <f t="shared" si="3"/>
        <v>636432.8999999998</v>
      </c>
      <c r="H44" s="23">
        <f t="shared" si="3"/>
        <v>0</v>
      </c>
      <c r="I44" s="23">
        <f t="shared" si="3"/>
        <v>0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34708.32</v>
      </c>
      <c r="N44" s="23">
        <f t="shared" si="3"/>
        <v>0</v>
      </c>
      <c r="O44" s="40">
        <f t="shared" si="3"/>
        <v>0</v>
      </c>
      <c r="P44" s="40">
        <f t="shared" si="3"/>
        <v>0</v>
      </c>
      <c r="Q44" s="23">
        <f t="shared" si="3"/>
        <v>0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2863.71</v>
      </c>
      <c r="V44" s="23">
        <f t="shared" si="3"/>
        <v>0</v>
      </c>
      <c r="W44" s="40">
        <f t="shared" si="3"/>
        <v>100455.12000000001</v>
      </c>
      <c r="X44" s="23">
        <f t="shared" si="3"/>
        <v>0</v>
      </c>
      <c r="Y44" s="23">
        <f t="shared" si="3"/>
        <v>963873.0000000001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3000</v>
      </c>
      <c r="AH44" s="23">
        <f t="shared" si="3"/>
        <v>0</v>
      </c>
      <c r="AI44" s="23">
        <f t="shared" si="3"/>
        <v>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65"/>
  <sheetViews>
    <sheetView view="pageBreakPreview" zoomScale="120" zoomScaleSheetLayoutView="120" zoomScalePageLayoutView="0" workbookViewId="0" topLeftCell="I22">
      <selection activeCell="U1" sqref="U1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0" t="s">
        <v>52</v>
      </c>
    </row>
    <row r="5" spans="1:35" s="4" customFormat="1" ht="39.75" customHeight="1" thickBot="1">
      <c r="A5" s="58" t="s">
        <v>54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47" t="s">
        <v>56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0</v>
      </c>
      <c r="D9" s="18"/>
      <c r="E9" s="38"/>
      <c r="F9" s="38"/>
      <c r="G9" s="38"/>
      <c r="H9" s="19"/>
      <c r="I9" s="19"/>
      <c r="J9" s="14"/>
      <c r="K9" s="14"/>
      <c r="L9" s="19"/>
      <c r="M9" s="19"/>
      <c r="N9" s="19"/>
      <c r="O9" s="19"/>
      <c r="P9" s="19"/>
      <c r="Q9" s="19"/>
      <c r="R9" s="33"/>
      <c r="S9" s="14"/>
      <c r="T9" s="19"/>
      <c r="U9" s="19"/>
      <c r="V9" s="19"/>
      <c r="W9" s="19"/>
      <c r="X9" s="19"/>
      <c r="Y9" s="19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0</v>
      </c>
      <c r="D10" s="18"/>
      <c r="E10" s="38"/>
      <c r="F10" s="38"/>
      <c r="G10" s="38"/>
      <c r="H10" s="19"/>
      <c r="I10" s="19"/>
      <c r="J10" s="14"/>
      <c r="K10" s="14"/>
      <c r="L10" s="19"/>
      <c r="M10" s="19"/>
      <c r="N10" s="19"/>
      <c r="O10" s="19"/>
      <c r="P10" s="19"/>
      <c r="Q10" s="19"/>
      <c r="R10" s="33"/>
      <c r="S10" s="14"/>
      <c r="T10" s="19"/>
      <c r="U10" s="19"/>
      <c r="V10" s="19"/>
      <c r="W10" s="19"/>
      <c r="X10" s="19"/>
      <c r="Y10" s="19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0</v>
      </c>
      <c r="D11" s="18"/>
      <c r="E11" s="38"/>
      <c r="F11" s="38"/>
      <c r="G11" s="38"/>
      <c r="H11" s="19"/>
      <c r="I11" s="19"/>
      <c r="J11" s="14"/>
      <c r="K11" s="14"/>
      <c r="L11" s="19"/>
      <c r="M11" s="19"/>
      <c r="N11" s="19"/>
      <c r="O11" s="19"/>
      <c r="P11" s="19"/>
      <c r="Q11" s="19"/>
      <c r="R11" s="33"/>
      <c r="S11" s="14"/>
      <c r="T11" s="19"/>
      <c r="U11" s="19"/>
      <c r="V11" s="19"/>
      <c r="W11" s="19"/>
      <c r="X11" s="19"/>
      <c r="Y11" s="19"/>
      <c r="Z11" s="14"/>
      <c r="AA11" s="14"/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0</v>
      </c>
      <c r="D12" s="18"/>
      <c r="E12" s="38"/>
      <c r="F12" s="38"/>
      <c r="G12" s="38"/>
      <c r="H12" s="19"/>
      <c r="I12" s="19"/>
      <c r="J12" s="14"/>
      <c r="K12" s="14"/>
      <c r="L12" s="19"/>
      <c r="M12" s="19"/>
      <c r="N12" s="19"/>
      <c r="O12" s="19"/>
      <c r="P12" s="19"/>
      <c r="Q12" s="19"/>
      <c r="R12" s="33"/>
      <c r="S12" s="14"/>
      <c r="T12" s="19"/>
      <c r="U12" s="19"/>
      <c r="V12" s="19"/>
      <c r="W12" s="19"/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0</v>
      </c>
      <c r="D14" s="39"/>
      <c r="E14" s="38"/>
      <c r="F14" s="38"/>
      <c r="G14" s="38"/>
      <c r="H14" s="19"/>
      <c r="I14" s="19"/>
      <c r="J14" s="14"/>
      <c r="K14" s="14"/>
      <c r="L14" s="19"/>
      <c r="M14" s="19"/>
      <c r="N14" s="19"/>
      <c r="O14" s="19"/>
      <c r="P14" s="19"/>
      <c r="Q14" s="19"/>
      <c r="R14" s="33"/>
      <c r="S14" s="14"/>
      <c r="T14" s="19"/>
      <c r="U14" s="19"/>
      <c r="V14" s="19"/>
      <c r="W14" s="19"/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0</v>
      </c>
      <c r="D15" s="39"/>
      <c r="E15" s="38"/>
      <c r="F15" s="38"/>
      <c r="G15" s="38"/>
      <c r="H15" s="19"/>
      <c r="I15" s="19"/>
      <c r="J15" s="14"/>
      <c r="K15" s="14"/>
      <c r="L15" s="19"/>
      <c r="M15" s="19"/>
      <c r="N15" s="19"/>
      <c r="O15" s="19"/>
      <c r="P15" s="19"/>
      <c r="Q15" s="19"/>
      <c r="R15" s="33"/>
      <c r="S15" s="14"/>
      <c r="T15" s="19"/>
      <c r="U15" s="19"/>
      <c r="V15" s="19"/>
      <c r="W15" s="19"/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0</v>
      </c>
      <c r="D16" s="18"/>
      <c r="E16" s="38"/>
      <c r="F16" s="38"/>
      <c r="G16" s="38"/>
      <c r="H16" s="19"/>
      <c r="I16" s="19"/>
      <c r="J16" s="14"/>
      <c r="K16" s="14"/>
      <c r="L16" s="19"/>
      <c r="M16" s="19"/>
      <c r="N16" s="19"/>
      <c r="O16" s="19"/>
      <c r="P16" s="19"/>
      <c r="Q16" s="19"/>
      <c r="R16" s="33"/>
      <c r="S16" s="14"/>
      <c r="T16" s="19"/>
      <c r="U16" s="19"/>
      <c r="V16" s="19"/>
      <c r="W16" s="19"/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0</v>
      </c>
      <c r="D17" s="18"/>
      <c r="E17" s="38"/>
      <c r="F17" s="38"/>
      <c r="G17" s="38"/>
      <c r="H17" s="19"/>
      <c r="I17" s="19"/>
      <c r="J17" s="14"/>
      <c r="K17" s="14"/>
      <c r="L17" s="19"/>
      <c r="M17" s="19"/>
      <c r="N17" s="19"/>
      <c r="O17" s="19"/>
      <c r="P17" s="35"/>
      <c r="Q17" s="19"/>
      <c r="R17" s="33"/>
      <c r="S17" s="14"/>
      <c r="T17" s="19"/>
      <c r="U17" s="19"/>
      <c r="V17" s="19"/>
      <c r="W17" s="19"/>
      <c r="X17" s="19"/>
      <c r="Y17" s="19"/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0</v>
      </c>
      <c r="D19" s="18"/>
      <c r="E19" s="38"/>
      <c r="F19" s="38"/>
      <c r="G19" s="38"/>
      <c r="H19" s="19"/>
      <c r="I19" s="19"/>
      <c r="J19" s="14"/>
      <c r="K19" s="14"/>
      <c r="L19" s="19"/>
      <c r="M19" s="19"/>
      <c r="N19" s="19"/>
      <c r="O19" s="19"/>
      <c r="P19" s="19"/>
      <c r="Q19" s="19"/>
      <c r="R19" s="33"/>
      <c r="S19" s="14"/>
      <c r="T19" s="19"/>
      <c r="U19" s="19"/>
      <c r="V19" s="19"/>
      <c r="W19" s="19"/>
      <c r="X19" s="19"/>
      <c r="Y19" s="19"/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0</v>
      </c>
      <c r="D20" s="18"/>
      <c r="E20" s="38"/>
      <c r="F20" s="38"/>
      <c r="G20" s="38"/>
      <c r="H20" s="19"/>
      <c r="I20" s="19"/>
      <c r="J20" s="14"/>
      <c r="K20" s="14"/>
      <c r="L20" s="19"/>
      <c r="M20" s="19"/>
      <c r="N20" s="19"/>
      <c r="O20" s="19"/>
      <c r="P20" s="19"/>
      <c r="Q20" s="19"/>
      <c r="R20" s="33"/>
      <c r="S20" s="14"/>
      <c r="T20" s="19"/>
      <c r="U20" s="19"/>
      <c r="V20" s="19"/>
      <c r="W20" s="19"/>
      <c r="X20" s="19"/>
      <c r="Y20" s="19"/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0</v>
      </c>
      <c r="D21" s="18"/>
      <c r="E21" s="38"/>
      <c r="F21" s="38"/>
      <c r="G21" s="38"/>
      <c r="H21" s="19"/>
      <c r="I21" s="19"/>
      <c r="J21" s="14"/>
      <c r="K21" s="14"/>
      <c r="L21" s="19"/>
      <c r="M21" s="19"/>
      <c r="N21" s="19"/>
      <c r="O21" s="19"/>
      <c r="P21" s="19"/>
      <c r="Q21" s="19"/>
      <c r="R21" s="33"/>
      <c r="S21" s="14"/>
      <c r="T21" s="19"/>
      <c r="U21" s="19"/>
      <c r="V21" s="19"/>
      <c r="W21" s="19"/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0</v>
      </c>
      <c r="D22" s="18"/>
      <c r="E22" s="38"/>
      <c r="F22" s="38"/>
      <c r="G22" s="38"/>
      <c r="H22" s="19"/>
      <c r="I22" s="19"/>
      <c r="J22" s="14"/>
      <c r="K22" s="14"/>
      <c r="L22" s="19"/>
      <c r="M22" s="19"/>
      <c r="N22" s="19"/>
      <c r="O22" s="19"/>
      <c r="P22" s="19"/>
      <c r="Q22" s="19"/>
      <c r="R22" s="33"/>
      <c r="S22" s="14"/>
      <c r="T22" s="19"/>
      <c r="U22" s="19"/>
      <c r="V22" s="19"/>
      <c r="W22" s="19"/>
      <c r="X22" s="19"/>
      <c r="Y22" s="19"/>
      <c r="Z22" s="19"/>
      <c r="AA22" s="19"/>
      <c r="AB22" s="14"/>
      <c r="AC22" s="14"/>
      <c r="AD22" s="14"/>
      <c r="AE22" s="14"/>
      <c r="AF22" s="14"/>
      <c r="AG22" s="14"/>
      <c r="AH22" s="14"/>
      <c r="AI22" s="14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0</v>
      </c>
      <c r="D23" s="18"/>
      <c r="E23" s="38"/>
      <c r="F23" s="38"/>
      <c r="G23" s="38"/>
      <c r="H23" s="19"/>
      <c r="I23" s="19"/>
      <c r="J23" s="14"/>
      <c r="K23" s="14"/>
      <c r="L23" s="19"/>
      <c r="M23" s="19"/>
      <c r="N23" s="19"/>
      <c r="O23" s="19"/>
      <c r="P23" s="19"/>
      <c r="Q23" s="19"/>
      <c r="R23" s="33"/>
      <c r="S23" s="14"/>
      <c r="T23" s="19"/>
      <c r="U23" s="19"/>
      <c r="V23" s="19"/>
      <c r="W23" s="19"/>
      <c r="X23" s="19"/>
      <c r="Y23" s="19"/>
      <c r="Z23" s="19"/>
      <c r="AA23" s="19"/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0</v>
      </c>
      <c r="D24" s="18"/>
      <c r="E24" s="38"/>
      <c r="F24" s="38"/>
      <c r="G24" s="38"/>
      <c r="H24" s="19"/>
      <c r="I24" s="19"/>
      <c r="J24" s="14"/>
      <c r="K24" s="14"/>
      <c r="L24" s="19"/>
      <c r="M24" s="19"/>
      <c r="N24" s="19"/>
      <c r="O24" s="19"/>
      <c r="P24" s="19"/>
      <c r="Q24" s="19"/>
      <c r="R24" s="33"/>
      <c r="S24" s="14"/>
      <c r="T24" s="19"/>
      <c r="U24" s="19"/>
      <c r="V24" s="19"/>
      <c r="W24" s="19"/>
      <c r="X24" s="19"/>
      <c r="Y24" s="19"/>
      <c r="Z24" s="19"/>
      <c r="AA24" s="19"/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0</v>
      </c>
      <c r="D25" s="18"/>
      <c r="E25" s="38"/>
      <c r="F25" s="38"/>
      <c r="G25" s="38"/>
      <c r="H25" s="19"/>
      <c r="I25" s="19"/>
      <c r="J25" s="14"/>
      <c r="K25" s="14"/>
      <c r="L25" s="19"/>
      <c r="M25" s="19"/>
      <c r="N25" s="19"/>
      <c r="O25" s="19"/>
      <c r="P25" s="19"/>
      <c r="Q25" s="19"/>
      <c r="R25" s="33"/>
      <c r="S25" s="14"/>
      <c r="T25" s="19"/>
      <c r="U25" s="19"/>
      <c r="V25" s="19"/>
      <c r="W25" s="19"/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0</v>
      </c>
      <c r="D26" s="18"/>
      <c r="E26" s="38"/>
      <c r="F26" s="38"/>
      <c r="G26" s="38"/>
      <c r="H26" s="19"/>
      <c r="I26" s="19"/>
      <c r="J26" s="14"/>
      <c r="K26" s="14"/>
      <c r="L26" s="19"/>
      <c r="M26" s="19"/>
      <c r="N26" s="19"/>
      <c r="O26" s="19"/>
      <c r="P26" s="19"/>
      <c r="Q26" s="19"/>
      <c r="R26" s="33"/>
      <c r="S26" s="14"/>
      <c r="T26" s="19"/>
      <c r="U26" s="19"/>
      <c r="V26" s="19"/>
      <c r="W26" s="19"/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0</v>
      </c>
      <c r="D27" s="39"/>
      <c r="E27" s="38"/>
      <c r="F27" s="38"/>
      <c r="G27" s="38"/>
      <c r="H27" s="19"/>
      <c r="I27" s="19"/>
      <c r="J27" s="14"/>
      <c r="K27" s="14"/>
      <c r="L27" s="19"/>
      <c r="M27" s="19"/>
      <c r="N27" s="19"/>
      <c r="O27" s="19"/>
      <c r="P27" s="19"/>
      <c r="Q27" s="19"/>
      <c r="R27" s="33"/>
      <c r="S27" s="14"/>
      <c r="T27" s="19"/>
      <c r="U27" s="19"/>
      <c r="V27" s="19"/>
      <c r="W27" s="19"/>
      <c r="X27" s="19"/>
      <c r="Y27" s="19"/>
      <c r="Z27" s="19"/>
      <c r="AA27" s="19"/>
      <c r="AB27" s="14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0</v>
      </c>
      <c r="D28" s="18"/>
      <c r="E28" s="38"/>
      <c r="F28" s="38"/>
      <c r="G28" s="38"/>
      <c r="H28" s="19"/>
      <c r="I28" s="19"/>
      <c r="J28" s="14"/>
      <c r="K28" s="14"/>
      <c r="L28" s="19"/>
      <c r="M28" s="19"/>
      <c r="N28" s="19"/>
      <c r="O28" s="19"/>
      <c r="P28" s="19"/>
      <c r="Q28" s="19"/>
      <c r="R28" s="33"/>
      <c r="S28" s="14"/>
      <c r="T28" s="19"/>
      <c r="U28" s="19"/>
      <c r="V28" s="19"/>
      <c r="W28" s="19"/>
      <c r="X28" s="19"/>
      <c r="Y28" s="19"/>
      <c r="Z28" s="19"/>
      <c r="AA28" s="19"/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0</v>
      </c>
      <c r="D29" s="18"/>
      <c r="E29" s="38"/>
      <c r="F29" s="38"/>
      <c r="G29" s="38"/>
      <c r="H29" s="19"/>
      <c r="I29" s="19"/>
      <c r="J29" s="14"/>
      <c r="K29" s="14"/>
      <c r="L29" s="19"/>
      <c r="M29" s="19"/>
      <c r="N29" s="19"/>
      <c r="O29" s="19"/>
      <c r="P29" s="19"/>
      <c r="Q29" s="19"/>
      <c r="R29" s="33"/>
      <c r="S29" s="14"/>
      <c r="T29" s="19"/>
      <c r="U29" s="19"/>
      <c r="V29" s="19"/>
      <c r="W29" s="19"/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0</v>
      </c>
      <c r="D30" s="18"/>
      <c r="E30" s="38"/>
      <c r="F30" s="38"/>
      <c r="G30" s="38"/>
      <c r="H30" s="19"/>
      <c r="I30" s="19"/>
      <c r="J30" s="14"/>
      <c r="K30" s="14"/>
      <c r="L30" s="19"/>
      <c r="M30" s="19"/>
      <c r="N30" s="19"/>
      <c r="O30" s="19"/>
      <c r="P30" s="19"/>
      <c r="Q30" s="19"/>
      <c r="R30" s="33"/>
      <c r="S30" s="14"/>
      <c r="T30" s="19"/>
      <c r="U30" s="19"/>
      <c r="V30" s="19"/>
      <c r="W30" s="19"/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0</v>
      </c>
      <c r="D31" s="18"/>
      <c r="E31" s="38"/>
      <c r="F31" s="38"/>
      <c r="G31" s="38"/>
      <c r="H31" s="19"/>
      <c r="I31" s="19"/>
      <c r="J31" s="14"/>
      <c r="K31" s="14"/>
      <c r="L31" s="19"/>
      <c r="M31" s="19"/>
      <c r="N31" s="19"/>
      <c r="O31" s="19"/>
      <c r="P31" s="19"/>
      <c r="Q31" s="19"/>
      <c r="R31" s="33"/>
      <c r="S31" s="14"/>
      <c r="T31" s="19"/>
      <c r="U31" s="19"/>
      <c r="V31" s="19"/>
      <c r="W31" s="19"/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0</v>
      </c>
      <c r="D32" s="18"/>
      <c r="E32" s="38"/>
      <c r="F32" s="38"/>
      <c r="G32" s="38"/>
      <c r="H32" s="19"/>
      <c r="I32" s="19"/>
      <c r="J32" s="14"/>
      <c r="K32" s="14"/>
      <c r="L32" s="19"/>
      <c r="M32" s="19"/>
      <c r="N32" s="19"/>
      <c r="O32" s="19"/>
      <c r="P32" s="19"/>
      <c r="Q32" s="19"/>
      <c r="R32" s="33"/>
      <c r="S32" s="14"/>
      <c r="T32" s="19"/>
      <c r="U32" s="19"/>
      <c r="V32" s="19"/>
      <c r="W32" s="19"/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0</v>
      </c>
      <c r="D33" s="18"/>
      <c r="E33" s="38"/>
      <c r="F33" s="38"/>
      <c r="G33" s="38"/>
      <c r="H33" s="19"/>
      <c r="I33" s="19"/>
      <c r="J33" s="14"/>
      <c r="K33" s="14"/>
      <c r="L33" s="19"/>
      <c r="M33" s="19"/>
      <c r="N33" s="19"/>
      <c r="O33" s="19"/>
      <c r="P33" s="19"/>
      <c r="Q33" s="19"/>
      <c r="R33" s="33"/>
      <c r="S33" s="14"/>
      <c r="T33" s="19"/>
      <c r="U33" s="19"/>
      <c r="V33" s="19"/>
      <c r="W33" s="19"/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0</v>
      </c>
      <c r="D44" s="40">
        <f t="shared" si="3"/>
        <v>0</v>
      </c>
      <c r="E44" s="40">
        <f t="shared" si="3"/>
        <v>0</v>
      </c>
      <c r="F44" s="40">
        <f t="shared" si="3"/>
        <v>0</v>
      </c>
      <c r="G44" s="23">
        <f t="shared" si="3"/>
        <v>0</v>
      </c>
      <c r="H44" s="23">
        <f t="shared" si="3"/>
        <v>0</v>
      </c>
      <c r="I44" s="23">
        <f t="shared" si="3"/>
        <v>0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0</v>
      </c>
      <c r="N44" s="23">
        <f t="shared" si="3"/>
        <v>0</v>
      </c>
      <c r="O44" s="40">
        <f t="shared" si="3"/>
        <v>0</v>
      </c>
      <c r="P44" s="40">
        <f t="shared" si="3"/>
        <v>0</v>
      </c>
      <c r="Q44" s="23">
        <f t="shared" si="3"/>
        <v>0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0</v>
      </c>
      <c r="V44" s="23">
        <f t="shared" si="3"/>
        <v>0</v>
      </c>
      <c r="W44" s="40">
        <f t="shared" si="3"/>
        <v>0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65"/>
  <sheetViews>
    <sheetView view="pageBreakPreview" zoomScale="120" zoomScaleSheetLayoutView="120" zoomScalePageLayoutView="0" workbookViewId="0" topLeftCell="A1">
      <selection activeCell="A6" sqref="A6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57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330543.28</v>
      </c>
      <c r="D9" s="18"/>
      <c r="E9" s="38">
        <v>227326.22</v>
      </c>
      <c r="F9" s="38"/>
      <c r="G9" s="38">
        <f>'[2]місц. бюджет'!$G$9+'[2]субвенція'!$G$9-'[3]субвенція'!$G$9-'[3]місц. бюджет'!$G$9</f>
        <v>60285.380000000005</v>
      </c>
      <c r="H9" s="19"/>
      <c r="I9" s="19"/>
      <c r="J9" s="14"/>
      <c r="K9" s="14"/>
      <c r="L9" s="19"/>
      <c r="M9" s="19">
        <f>'[2]місц. бюджет'!$M$9-'[3]місц. бюджет'!$M$9</f>
        <v>1264.81</v>
      </c>
      <c r="N9" s="19"/>
      <c r="O9" s="19">
        <v>7255.04</v>
      </c>
      <c r="P9" s="19"/>
      <c r="Q9" s="19"/>
      <c r="R9" s="33"/>
      <c r="S9" s="14"/>
      <c r="T9" s="19"/>
      <c r="U9" s="19">
        <f>'[2]місц. бюджет'!$U$9-'[3]місц. бюджет'!$U$9</f>
        <v>0</v>
      </c>
      <c r="V9" s="19"/>
      <c r="W9" s="19">
        <f>'[2]місц. бюджет'!$W$9-'[3]місц. бюджет'!$W$9</f>
        <v>647.28</v>
      </c>
      <c r="X9" s="19"/>
      <c r="Y9" s="19">
        <f>'[2]місц. бюджет'!$Y$9-'[3]місц. бюджет'!$Y$9</f>
        <v>33764.55000000002</v>
      </c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441438.69999999995</v>
      </c>
      <c r="D10" s="18"/>
      <c r="E10" s="38">
        <v>298769.98</v>
      </c>
      <c r="F10" s="38"/>
      <c r="G10" s="38">
        <f>'[2]місц. бюджет'!$G$10+'[2]субвенція'!$G$10-'[3]субвенція'!$G$10-'[3]місц. бюджет'!$G$10</f>
        <v>78146.48</v>
      </c>
      <c r="H10" s="19"/>
      <c r="I10" s="19"/>
      <c r="J10" s="14"/>
      <c r="K10" s="14"/>
      <c r="L10" s="19"/>
      <c r="M10" s="19">
        <f>'[2]місц. бюджет'!$M$10-'[3]місц. бюджет'!$M$10</f>
        <v>4307.02</v>
      </c>
      <c r="N10" s="19"/>
      <c r="O10" s="19">
        <v>7255.04</v>
      </c>
      <c r="P10" s="19"/>
      <c r="Q10" s="19">
        <v>1286.56</v>
      </c>
      <c r="R10" s="33"/>
      <c r="S10" s="14"/>
      <c r="T10" s="19"/>
      <c r="U10" s="19">
        <f>'[2]місц. бюджет'!$U$10-'[3]місц. бюджет'!$U$10</f>
        <v>0</v>
      </c>
      <c r="V10" s="19"/>
      <c r="W10" s="19">
        <f>'[2]місц. бюджет'!$W$10-'[3]місц. бюджет'!$W$10</f>
        <v>2774.48</v>
      </c>
      <c r="X10" s="19"/>
      <c r="Y10" s="19">
        <f>'[2]місц. бюджет'!$Y$10-'[3]місц. бюджет'!$Y$10</f>
        <v>48899.139999999985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589276.52</v>
      </c>
      <c r="D11" s="18"/>
      <c r="E11" s="38">
        <v>394518.6</v>
      </c>
      <c r="F11" s="38"/>
      <c r="G11" s="38">
        <f>'[2]місц. бюджет'!$G$11+'[2]субвенція'!$G$11-'[3]субвенція'!$G$11-'[3]місц. бюджет'!$G$11</f>
        <v>78468.01999999999</v>
      </c>
      <c r="H11" s="19"/>
      <c r="I11" s="19"/>
      <c r="J11" s="14"/>
      <c r="K11" s="14"/>
      <c r="L11" s="19"/>
      <c r="M11" s="19">
        <f>'[2]місц. бюджет'!$M$11-'[3]місц. бюджет'!$M$11</f>
        <v>4226.4</v>
      </c>
      <c r="N11" s="19"/>
      <c r="O11" s="19">
        <v>7590.09</v>
      </c>
      <c r="P11" s="19"/>
      <c r="Q11" s="19">
        <v>139.99</v>
      </c>
      <c r="R11" s="33"/>
      <c r="S11" s="14"/>
      <c r="T11" s="19"/>
      <c r="U11" s="19">
        <f>'[2]місц. бюджет'!$U$11-'[3]місц. бюджет'!$U$11</f>
        <v>0</v>
      </c>
      <c r="V11" s="19"/>
      <c r="W11" s="19">
        <f>'[2]місц. бюджет'!$W$11-'[3]місц. бюджет'!$W$11</f>
        <v>8961.05</v>
      </c>
      <c r="X11" s="19"/>
      <c r="Y11" s="19">
        <f>'[2]місц. бюджет'!$Y$11-'[3]місц. бюджет'!$Y$11</f>
        <v>80120.59999999998</v>
      </c>
      <c r="Z11" s="14"/>
      <c r="AA11" s="14"/>
      <c r="AB11" s="14"/>
      <c r="AC11" s="14"/>
      <c r="AD11" s="14"/>
      <c r="AE11" s="19">
        <f>'[2]місц. бюджет'!$AE$11</f>
        <v>3729</v>
      </c>
      <c r="AF11" s="33"/>
      <c r="AG11" s="19">
        <f>'[2]місц. бюджет'!$AG$11-'[3]місц. бюджет'!$AG$11</f>
        <v>11522.77</v>
      </c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182995.68</v>
      </c>
      <c r="D12" s="18"/>
      <c r="E12" s="38">
        <v>112466.49</v>
      </c>
      <c r="F12" s="38"/>
      <c r="G12" s="38">
        <f>'[2]місц. бюджет'!$G$12+'[2]субвенція'!$G$12-'[3]субвенція'!$G$12-'[3]місц. бюджет'!$G$12</f>
        <v>29160.1</v>
      </c>
      <c r="H12" s="19"/>
      <c r="I12" s="19"/>
      <c r="J12" s="14"/>
      <c r="K12" s="14"/>
      <c r="L12" s="19"/>
      <c r="M12" s="19">
        <f>'[2]місц. бюджет'!$M$12-'[3]місц. бюджет'!$M$12</f>
        <v>2348.71</v>
      </c>
      <c r="N12" s="19"/>
      <c r="O12" s="19">
        <v>7255.04</v>
      </c>
      <c r="P12" s="19"/>
      <c r="Q12" s="19"/>
      <c r="R12" s="33"/>
      <c r="S12" s="14"/>
      <c r="T12" s="19"/>
      <c r="U12" s="19"/>
      <c r="V12" s="19"/>
      <c r="W12" s="19">
        <f>'[2]місц. бюджет'!$W$12-'[3]місц. бюджет'!$W$12</f>
        <v>3485.59</v>
      </c>
      <c r="X12" s="19"/>
      <c r="Y12" s="19">
        <f>'[2]місц. бюджет'!$Y$12-'[3]місц. бюджет'!$Y$12</f>
        <v>28279.749999999993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 hidden="1">
      <c r="A13" s="16"/>
      <c r="B13" s="37">
        <f t="shared" si="0"/>
        <v>0</v>
      </c>
      <c r="C13" s="37">
        <f t="shared" si="1"/>
        <v>95962.02000000002</v>
      </c>
      <c r="D13" s="18"/>
      <c r="E13" s="38"/>
      <c r="F13" s="38"/>
      <c r="G13" s="38">
        <f>'[2]місц. бюджет'!$G$9+'[2]субвенція'!$G$9-'[3]субвенція'!$G$9-'[3]місц. бюджет'!$G$9</f>
        <v>60285.380000000005</v>
      </c>
      <c r="H13" s="19"/>
      <c r="I13" s="19"/>
      <c r="J13" s="14"/>
      <c r="K13" s="14"/>
      <c r="L13" s="19"/>
      <c r="M13" s="19">
        <f>'[2]місц. бюджет'!$M$9-'[3]місц. бюджет'!$M$9</f>
        <v>1264.81</v>
      </c>
      <c r="N13" s="19"/>
      <c r="O13" s="19"/>
      <c r="P13" s="19"/>
      <c r="Q13" s="19"/>
      <c r="R13" s="33"/>
      <c r="S13" s="14"/>
      <c r="T13" s="19"/>
      <c r="U13" s="19"/>
      <c r="V13" s="19"/>
      <c r="W13" s="19">
        <f>'[2]місц. бюджет'!$W$9-'[3]місц. бюджет'!$W$9</f>
        <v>647.28</v>
      </c>
      <c r="X13" s="19"/>
      <c r="Y13" s="19">
        <f>'[2]місц. бюджет'!$Y$9-'[3]місц. бюджет'!$Y$9</f>
        <v>33764.55000000002</v>
      </c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213877.25</v>
      </c>
      <c r="D14" s="39"/>
      <c r="E14" s="38">
        <v>151382.78</v>
      </c>
      <c r="F14" s="38"/>
      <c r="G14" s="38">
        <f>'[2]місц. бюджет'!$G$14+'[2]субвенція'!$G$14-'[3]субвенція'!$G$14-'[3]місц. бюджет'!$G$14</f>
        <v>40154.12</v>
      </c>
      <c r="H14" s="19"/>
      <c r="I14" s="19"/>
      <c r="J14" s="14"/>
      <c r="K14" s="14"/>
      <c r="L14" s="19"/>
      <c r="M14" s="19">
        <f>'[2]місц. бюджет'!$M$14-'[3]місц. бюджет'!$M$14</f>
        <v>11872</v>
      </c>
      <c r="N14" s="19"/>
      <c r="O14" s="19">
        <v>7255.04</v>
      </c>
      <c r="P14" s="19"/>
      <c r="Q14" s="19"/>
      <c r="R14" s="33"/>
      <c r="S14" s="14"/>
      <c r="T14" s="19"/>
      <c r="U14" s="19"/>
      <c r="V14" s="19"/>
      <c r="W14" s="19">
        <f>'[2]місц. бюджет'!$W$14-'[3]місц. бюджет'!$W$14</f>
        <v>3213.3099999999995</v>
      </c>
      <c r="X14" s="19"/>
      <c r="Y14" s="19">
        <f>'[2]місц. бюджет'!$Y$14-'[3]місц. бюджет'!$Y$14</f>
        <v>0</v>
      </c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204885.44</v>
      </c>
      <c r="D15" s="39"/>
      <c r="E15" s="38">
        <v>155234.23</v>
      </c>
      <c r="F15" s="38"/>
      <c r="G15" s="38">
        <f>'[2]місц. бюджет'!$G$15+'[2]субвенція'!$G$15-'[3]субвенція'!$G$15-'[3]місц. бюджет'!$G$15</f>
        <v>40716.31</v>
      </c>
      <c r="H15" s="19"/>
      <c r="I15" s="19">
        <f>'[2]місц. бюджет'!$I$15</f>
        <v>240</v>
      </c>
      <c r="J15" s="14"/>
      <c r="K15" s="14"/>
      <c r="L15" s="19"/>
      <c r="M15" s="19">
        <f>'[2]місц. бюджет'!$M$15-'[3]місц. бюджет'!$M$15</f>
        <v>1439.86</v>
      </c>
      <c r="N15" s="19"/>
      <c r="O15" s="19">
        <v>7255.04</v>
      </c>
      <c r="P15" s="19"/>
      <c r="Q15" s="19"/>
      <c r="R15" s="33"/>
      <c r="S15" s="14"/>
      <c r="T15" s="19"/>
      <c r="U15" s="19"/>
      <c r="V15" s="19"/>
      <c r="W15" s="19"/>
      <c r="X15" s="19"/>
      <c r="Y15" s="19">
        <f>'[2]місц. бюджет'!$Y$15-'[3]місц. бюджет'!$Y$15</f>
        <v>0</v>
      </c>
      <c r="Z15" s="19"/>
      <c r="AA15" s="19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178258.59</v>
      </c>
      <c r="D16" s="18"/>
      <c r="E16" s="38">
        <v>129303.82</v>
      </c>
      <c r="F16" s="38"/>
      <c r="G16" s="38">
        <f>'[2]місц. бюджет'!$G$16+'[2]субвенція'!$G$16-'[3]субвенція'!$G$16-'[3]місц. бюджет'!$G$16</f>
        <v>35073.17999999999</v>
      </c>
      <c r="H16" s="19"/>
      <c r="I16" s="19"/>
      <c r="J16" s="14"/>
      <c r="K16" s="14"/>
      <c r="L16" s="19"/>
      <c r="M16" s="19">
        <f>'[2]місц. бюджет'!$M$16-'[3]місц. бюджет'!$M$16</f>
        <v>0</v>
      </c>
      <c r="N16" s="19"/>
      <c r="O16" s="19">
        <v>7255.04</v>
      </c>
      <c r="P16" s="19"/>
      <c r="Q16" s="19">
        <v>113</v>
      </c>
      <c r="R16" s="33"/>
      <c r="S16" s="14"/>
      <c r="T16" s="19"/>
      <c r="U16" s="19"/>
      <c r="V16" s="19"/>
      <c r="W16" s="19">
        <f>'[2]місц. бюджет'!$W$16-'[3]місц. бюджет'!$W$16</f>
        <v>6513.550000000001</v>
      </c>
      <c r="X16" s="19"/>
      <c r="Y16" s="19">
        <f>'[2]місц. бюджет'!$Y$16-'[3]місц. бюджет'!$Y$16</f>
        <v>0</v>
      </c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352267.99000000005</v>
      </c>
      <c r="D17" s="18"/>
      <c r="E17" s="38">
        <v>267976.9</v>
      </c>
      <c r="F17" s="38"/>
      <c r="G17" s="38">
        <f>'[2]місц. бюджет'!$G$17+'[2]субвенція'!$G$17-'[3]субвенція'!$G$17-'[3]місц. бюджет'!$G$17</f>
        <v>67799.76999999999</v>
      </c>
      <c r="H17" s="19"/>
      <c r="I17" s="19"/>
      <c r="J17" s="14"/>
      <c r="K17" s="14"/>
      <c r="L17" s="19"/>
      <c r="M17" s="19">
        <f>'[2]місц. бюджет'!$M$17-'[3]місц. бюджет'!$M$17</f>
        <v>1232.5</v>
      </c>
      <c r="N17" s="19"/>
      <c r="O17" s="19">
        <v>7255.04</v>
      </c>
      <c r="P17" s="35"/>
      <c r="Q17" s="19">
        <v>209</v>
      </c>
      <c r="R17" s="33"/>
      <c r="S17" s="14"/>
      <c r="T17" s="19"/>
      <c r="U17" s="19">
        <f>'[2]місц. бюджет'!$U$17-'[3]місц. бюджет'!$U$17</f>
        <v>276.69999999999993</v>
      </c>
      <c r="V17" s="19"/>
      <c r="W17" s="19">
        <f>'[2]місц. бюджет'!$W$17-'[3]місц. бюджет'!$W$17</f>
        <v>7518.08</v>
      </c>
      <c r="X17" s="19"/>
      <c r="Y17" s="19">
        <f>'[2]місц. бюджет'!$Y$17-'[3]місц. бюджет'!$Y$17</f>
        <v>0</v>
      </c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 hidden="1">
      <c r="A18" s="16"/>
      <c r="B18" s="37">
        <f t="shared" si="0"/>
        <v>0</v>
      </c>
      <c r="C18" s="37"/>
      <c r="D18" s="18"/>
      <c r="E18" s="38"/>
      <c r="F18" s="38"/>
      <c r="G18" s="38">
        <f>'[2]місц. бюджет'!$G$9+'[2]субвенція'!$G$9-'[3]субвенція'!$G$9-'[3]місц. бюджет'!$G$9</f>
        <v>60285.380000000005</v>
      </c>
      <c r="H18" s="19"/>
      <c r="I18" s="19"/>
      <c r="J18" s="14"/>
      <c r="K18" s="14"/>
      <c r="L18" s="19"/>
      <c r="M18" s="19">
        <f>'[2]місц. бюджет'!$M$9-'[3]місц. бюджет'!$M$9</f>
        <v>1264.81</v>
      </c>
      <c r="N18" s="19"/>
      <c r="O18" s="19"/>
      <c r="P18" s="19"/>
      <c r="Q18" s="19"/>
      <c r="R18" s="33"/>
      <c r="S18" s="14"/>
      <c r="T18" s="19"/>
      <c r="U18" s="19"/>
      <c r="V18" s="19"/>
      <c r="W18" s="19">
        <f>'[2]місц. бюджет'!$W$9-'[3]місц. бюджет'!$W$9</f>
        <v>647.28</v>
      </c>
      <c r="X18" s="19"/>
      <c r="Y18" s="19">
        <f>'[2]місц. бюджет'!$Y$9-'[3]місц. бюджет'!$Y$9</f>
        <v>33764.55000000002</v>
      </c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267747.98</v>
      </c>
      <c r="D19" s="18"/>
      <c r="E19" s="38">
        <v>164087.01</v>
      </c>
      <c r="F19" s="38"/>
      <c r="G19" s="38">
        <f>'[2]місц. бюджет'!$G$19+'[2]субвенція'!$G$19-'[3]субвенція'!$G$19-'[3]місц. бюджет'!$G$19</f>
        <v>44922.75999999998</v>
      </c>
      <c r="H19" s="19"/>
      <c r="I19" s="19"/>
      <c r="J19" s="14"/>
      <c r="K19" s="14"/>
      <c r="L19" s="19"/>
      <c r="M19" s="19">
        <f>'[2]місц. бюджет'!$M$19-'[3]місц. бюджет'!$M$19</f>
        <v>3553.080000000001</v>
      </c>
      <c r="N19" s="19"/>
      <c r="O19" s="19">
        <v>7255.04</v>
      </c>
      <c r="P19" s="19"/>
      <c r="Q19" s="19"/>
      <c r="R19" s="33"/>
      <c r="S19" s="14"/>
      <c r="T19" s="19"/>
      <c r="U19" s="19"/>
      <c r="V19" s="19"/>
      <c r="W19" s="19">
        <f>'[2]місц. бюджет'!$W$19-'[3]місц. бюджет'!$W$19</f>
        <v>3161.6800000000003</v>
      </c>
      <c r="X19" s="19"/>
      <c r="Y19" s="19">
        <f>'[2]місц. бюджет'!$Y$19-'[3]місц. бюджет'!$Y$19</f>
        <v>44768.41</v>
      </c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185577.5</v>
      </c>
      <c r="D20" s="18"/>
      <c r="E20" s="38">
        <v>132349.34</v>
      </c>
      <c r="F20" s="38"/>
      <c r="G20" s="38">
        <f>'[2]місц. бюджет'!$G$20+'[2]субвенція'!$G$20-'[3]субвенція'!$G$20-'[3]місц. бюджет'!$G$20</f>
        <v>27801.58</v>
      </c>
      <c r="H20" s="19"/>
      <c r="I20" s="19"/>
      <c r="J20" s="14"/>
      <c r="K20" s="14"/>
      <c r="L20" s="19"/>
      <c r="M20" s="19">
        <f>'[2]місц. бюджет'!$M$20-'[3]місц. бюджет'!$M$20</f>
        <v>0</v>
      </c>
      <c r="N20" s="19"/>
      <c r="O20" s="19">
        <v>7255.04</v>
      </c>
      <c r="P20" s="19"/>
      <c r="Q20" s="19"/>
      <c r="R20" s="33"/>
      <c r="S20" s="14"/>
      <c r="T20" s="19"/>
      <c r="U20" s="19"/>
      <c r="V20" s="19"/>
      <c r="W20" s="19">
        <f>'[2]місц. бюджет'!$W$20-'[3]місц. бюджет'!$W$20</f>
        <v>2228.88</v>
      </c>
      <c r="X20" s="19"/>
      <c r="Y20" s="19">
        <f>'[2]місц. бюджет'!$Y$20-'[3]місц. бюджет'!$Y$20</f>
        <v>15942.660000000003</v>
      </c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151130.47999999998</v>
      </c>
      <c r="D21" s="18"/>
      <c r="E21" s="38">
        <f>'[2]субвенція'!$E$21+'[2]місц. бюджет'!$E$21-'[3]субвенція'!$E$21-'[3]місц. бюджет'!$E$21</f>
        <v>104922.87999999998</v>
      </c>
      <c r="F21" s="38"/>
      <c r="G21" s="38">
        <f>'[2]місц. бюджет'!$G$21+'[2]субвенція'!$G$21-'[3]субвенція'!$G$21-'[3]місц. бюджет'!$G$21</f>
        <v>30487.079999999998</v>
      </c>
      <c r="H21" s="19"/>
      <c r="I21" s="19"/>
      <c r="J21" s="14"/>
      <c r="K21" s="14"/>
      <c r="L21" s="19"/>
      <c r="M21" s="19">
        <f>'[2]місц. бюджет'!$M$21-'[3]місц. бюджет'!$M$21</f>
        <v>2786.25</v>
      </c>
      <c r="N21" s="19"/>
      <c r="O21" s="19">
        <v>7255.04</v>
      </c>
      <c r="P21" s="19"/>
      <c r="Q21" s="19">
        <v>675</v>
      </c>
      <c r="R21" s="33"/>
      <c r="S21" s="14"/>
      <c r="T21" s="19"/>
      <c r="U21" s="19"/>
      <c r="V21" s="19"/>
      <c r="W21" s="19">
        <f>'[2]місц. бюджет'!$W$21-'[3]місц. бюджет'!$W$21</f>
        <v>5004.23</v>
      </c>
      <c r="X21" s="19"/>
      <c r="Y21" s="19">
        <f>'[2]місц. бюджет'!$Y$21-'[3]місц. бюджет'!$Y$21</f>
        <v>0</v>
      </c>
      <c r="Z21" s="19"/>
      <c r="AA21" s="19"/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115276.51999999999</v>
      </c>
      <c r="D22" s="18"/>
      <c r="E22" s="38">
        <f>'[2]субвенція'!$E$22+'[2]місц. бюджет'!$E$22-'[3]субвенція'!$E$22-'[3]місц. бюджет'!$E$22</f>
        <v>77619.22</v>
      </c>
      <c r="F22" s="38"/>
      <c r="G22" s="38">
        <f>'[2]місц. бюджет'!$G$22+'[2]субвенція'!$G$22-'[3]субвенція'!$G$22-'[3]місц. бюджет'!$G$22</f>
        <v>21906.999999999996</v>
      </c>
      <c r="H22" s="19"/>
      <c r="I22" s="19"/>
      <c r="J22" s="14"/>
      <c r="K22" s="14"/>
      <c r="L22" s="19"/>
      <c r="M22" s="19">
        <f>'[2]місц. бюджет'!$M$22-'[3]місц. бюджет'!$M$22</f>
        <v>1711.7599999999998</v>
      </c>
      <c r="N22" s="19"/>
      <c r="O22" s="19">
        <v>7255.04</v>
      </c>
      <c r="P22" s="19"/>
      <c r="Q22" s="19"/>
      <c r="R22" s="33"/>
      <c r="S22" s="14"/>
      <c r="T22" s="19"/>
      <c r="U22" s="19"/>
      <c r="V22" s="19"/>
      <c r="W22" s="19">
        <f>'[2]місц. бюджет'!$W$22-'[3]місц. бюджет'!$W$22</f>
        <v>6783.5</v>
      </c>
      <c r="X22" s="19"/>
      <c r="Y22" s="19">
        <f>'[2]місц. бюджет'!$Y$22-'[3]місц. бюджет'!$Y$22</f>
        <v>0</v>
      </c>
      <c r="Z22" s="19"/>
      <c r="AA22" s="19"/>
      <c r="AB22" s="14"/>
      <c r="AC22" s="14"/>
      <c r="AD22" s="14"/>
      <c r="AE22" s="14"/>
      <c r="AF22" s="14"/>
      <c r="AG22" s="14"/>
      <c r="AH22" s="14"/>
      <c r="AI22" s="14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210232.47</v>
      </c>
      <c r="D23" s="18"/>
      <c r="E23" s="38">
        <f>'[2]субвенція'!$E$23+'[2]місц. бюджет'!$E$23-'[3]субвенція'!$E$23-'[3]місц. бюджет'!$E$23</f>
        <v>137698.08</v>
      </c>
      <c r="F23" s="38"/>
      <c r="G23" s="38">
        <f>'[2]місц. бюджет'!$G$23+'[2]субвенція'!$G$23-'[3]субвенція'!$G$23-'[3]місц. бюджет'!$G$23</f>
        <v>37513.95999999999</v>
      </c>
      <c r="H23" s="19"/>
      <c r="I23" s="19"/>
      <c r="J23" s="14"/>
      <c r="K23" s="14"/>
      <c r="L23" s="19"/>
      <c r="M23" s="19">
        <f>'[2]місц. бюджет'!$M$23-'[3]місц. бюджет'!$M$23</f>
        <v>17454.14</v>
      </c>
      <c r="N23" s="19"/>
      <c r="O23" s="19">
        <v>7255.04</v>
      </c>
      <c r="P23" s="19"/>
      <c r="Q23" s="19"/>
      <c r="R23" s="33"/>
      <c r="S23" s="14"/>
      <c r="T23" s="19"/>
      <c r="U23" s="19"/>
      <c r="V23" s="19"/>
      <c r="W23" s="19">
        <f>'[2]місц. бюджет'!$W$23-'[3]місц. бюджет'!$W$23</f>
        <v>10311.25</v>
      </c>
      <c r="X23" s="19"/>
      <c r="Y23" s="19">
        <f>'[2]місц. бюджет'!$Y$23-'[3]місц. бюджет'!$Y$23</f>
        <v>0</v>
      </c>
      <c r="Z23" s="19"/>
      <c r="AA23" s="19"/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142451.72</v>
      </c>
      <c r="D24" s="18"/>
      <c r="E24" s="38">
        <f>'[2]субвенція'!$E$24+'[2]місц. бюджет'!$E$24-'[3]субвенція'!$E$24-'[3]місц. бюджет'!$E$24</f>
        <v>103044.68000000001</v>
      </c>
      <c r="F24" s="38"/>
      <c r="G24" s="38">
        <f>'[2]місц. бюджет'!$G$24+'[2]субвенція'!$G$24-'[3]субвенція'!$G$24-'[3]місц. бюджет'!$G$24</f>
        <v>27603.399999999987</v>
      </c>
      <c r="H24" s="19"/>
      <c r="I24" s="19"/>
      <c r="J24" s="14"/>
      <c r="K24" s="14"/>
      <c r="L24" s="19"/>
      <c r="M24" s="19">
        <f>'[2]місц. бюджет'!$M$24-'[3]місц. бюджет'!$M$24</f>
        <v>4548.6</v>
      </c>
      <c r="N24" s="19"/>
      <c r="O24" s="19">
        <v>7255.04</v>
      </c>
      <c r="P24" s="19"/>
      <c r="Q24" s="19"/>
      <c r="R24" s="33"/>
      <c r="S24" s="14"/>
      <c r="T24" s="19"/>
      <c r="U24" s="19"/>
      <c r="V24" s="19"/>
      <c r="W24" s="19">
        <f>'[2]місц. бюджет'!$W$24-'[3]місц. бюджет'!$W$24</f>
        <v>0</v>
      </c>
      <c r="X24" s="19"/>
      <c r="Y24" s="19">
        <f>'[2]місц. бюджет'!$Y$24-'[3]місц. бюджет'!$Y$24</f>
        <v>0</v>
      </c>
      <c r="Z24" s="19"/>
      <c r="AA24" s="19"/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198206.37</v>
      </c>
      <c r="D25" s="18"/>
      <c r="E25" s="38">
        <f>'[2]субвенція'!$E$25+'[2]місц. бюджет'!$E$25-'[3]субвенція'!$E$25-'[3]місц. бюджет'!$E$25</f>
        <v>102863.15999999999</v>
      </c>
      <c r="F25" s="38"/>
      <c r="G25" s="38">
        <f>'[2]місц. бюджет'!$G$25+'[2]субвенція'!$G$25-'[3]субвенція'!$G$25-'[3]місц. бюджет'!$G$25</f>
        <v>26786.299999999996</v>
      </c>
      <c r="H25" s="19"/>
      <c r="I25" s="19"/>
      <c r="J25" s="14"/>
      <c r="K25" s="14"/>
      <c r="L25" s="19"/>
      <c r="M25" s="19">
        <f>'[2]місц. бюджет'!$M$25-'[3]місц. бюджет'!$M$25</f>
        <v>350.55</v>
      </c>
      <c r="N25" s="19"/>
      <c r="O25" s="19">
        <v>7255.04</v>
      </c>
      <c r="P25" s="19"/>
      <c r="Q25" s="19"/>
      <c r="R25" s="33"/>
      <c r="S25" s="14"/>
      <c r="T25" s="19"/>
      <c r="U25" s="19"/>
      <c r="V25" s="19"/>
      <c r="W25" s="19">
        <f>'[2]місц. бюджет'!$W$25-'[3]місц. бюджет'!$W$25</f>
        <v>0</v>
      </c>
      <c r="X25" s="19"/>
      <c r="Y25" s="19">
        <f>'[2]місц. бюджет'!$Y$25-'[3]місц. бюджет'!$Y$25</f>
        <v>60951.31999999999</v>
      </c>
      <c r="Z25" s="19"/>
      <c r="AA25" s="19"/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78838.03</v>
      </c>
      <c r="D26" s="18"/>
      <c r="E26" s="38">
        <f>'[2]субвенція'!$E$26+'[2]місц. бюджет'!$E$26-'[3]субвенція'!$E$26-'[3]місц. бюджет'!$E$26</f>
        <v>56862.990000000005</v>
      </c>
      <c r="F26" s="38"/>
      <c r="G26" s="38">
        <f>'[2]місц. бюджет'!$G$26+'[2]субвенція'!$G$26-'[3]субвенція'!$G$26-'[3]місц. бюджет'!$G$26</f>
        <v>14342.11</v>
      </c>
      <c r="H26" s="19"/>
      <c r="I26" s="19"/>
      <c r="J26" s="14"/>
      <c r="K26" s="14"/>
      <c r="L26" s="19"/>
      <c r="M26" s="19">
        <f>'[2]місц. бюджет'!$M$26-'[3]місц. бюджет'!$M$26</f>
        <v>0</v>
      </c>
      <c r="N26" s="19"/>
      <c r="O26" s="19">
        <v>7255.04</v>
      </c>
      <c r="P26" s="19"/>
      <c r="Q26" s="19"/>
      <c r="R26" s="33"/>
      <c r="S26" s="14"/>
      <c r="T26" s="19"/>
      <c r="U26" s="19"/>
      <c r="V26" s="19"/>
      <c r="W26" s="19">
        <f>'[2]місц. бюджет'!$W$26-'[3]місц. бюджет'!$W$26</f>
        <v>377.8899999999999</v>
      </c>
      <c r="X26" s="19"/>
      <c r="Y26" s="19">
        <f>'[2]місц. бюджет'!$Y$26-'[3]місц. бюджет'!$Y$26</f>
        <v>0</v>
      </c>
      <c r="Z26" s="19"/>
      <c r="AA26" s="19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133677.58</v>
      </c>
      <c r="D27" s="39"/>
      <c r="E27" s="38">
        <f>'[2]субвенція'!$E$27+'[2]місц. бюджет'!$E$27-'[3]субвенція'!$E$27-'[3]місц. бюджет'!$E$27</f>
        <v>98260.86000000002</v>
      </c>
      <c r="F27" s="38"/>
      <c r="G27" s="38">
        <f>'[2]місц. бюджет'!$G$27+'[2]субвенція'!$G$27-'[3]субвенція'!$G$27-'[3]місц. бюджет'!$G$27</f>
        <v>25080.089999999997</v>
      </c>
      <c r="H27" s="19"/>
      <c r="I27" s="19"/>
      <c r="J27" s="14"/>
      <c r="K27" s="14"/>
      <c r="L27" s="19"/>
      <c r="M27" s="19">
        <f>'[2]місц. бюджет'!$M$27-'[3]місц. бюджет'!$M$27</f>
        <v>0</v>
      </c>
      <c r="N27" s="19"/>
      <c r="O27" s="19">
        <v>7255.04</v>
      </c>
      <c r="P27" s="19"/>
      <c r="Q27" s="19">
        <v>468.98</v>
      </c>
      <c r="R27" s="33"/>
      <c r="S27" s="14"/>
      <c r="T27" s="19"/>
      <c r="U27" s="19"/>
      <c r="V27" s="19"/>
      <c r="W27" s="19">
        <f>'[2]місц. бюджет'!$W$27-'[3]місц. бюджет'!$W$27</f>
        <v>2612.61</v>
      </c>
      <c r="X27" s="19"/>
      <c r="Y27" s="19">
        <f>'[2]місц. бюджет'!$Y$27-'[3]місц. бюджет'!$Y$27</f>
        <v>0</v>
      </c>
      <c r="Z27" s="19"/>
      <c r="AA27" s="19"/>
      <c r="AB27" s="14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128084.80000000002</v>
      </c>
      <c r="D28" s="18"/>
      <c r="E28" s="38">
        <f>'[2]субвенція'!$E$28+'[2]місц. бюджет'!$E$28-'[3]субвенція'!$E$28-'[3]місц. бюджет'!$E$28</f>
        <v>85869.23000000004</v>
      </c>
      <c r="F28" s="38"/>
      <c r="G28" s="38">
        <f>'[2]місц. бюджет'!$G$28+'[2]субвенція'!$G$28-'[3]субвенція'!$G$28-'[3]місц. бюджет'!$G$28</f>
        <v>23215.989999999998</v>
      </c>
      <c r="H28" s="19"/>
      <c r="I28" s="19"/>
      <c r="J28" s="14"/>
      <c r="K28" s="14"/>
      <c r="L28" s="19"/>
      <c r="M28" s="19">
        <f>'[2]місц. бюджет'!$M$28-'[3]місц. бюджет'!$M$28</f>
        <v>5640.41</v>
      </c>
      <c r="N28" s="19"/>
      <c r="O28" s="19">
        <v>7255.04</v>
      </c>
      <c r="P28" s="19"/>
      <c r="Q28" s="19">
        <v>810.65</v>
      </c>
      <c r="R28" s="33"/>
      <c r="S28" s="14"/>
      <c r="T28" s="19"/>
      <c r="U28" s="19"/>
      <c r="V28" s="19"/>
      <c r="W28" s="19">
        <f>'[2]місц. бюджет'!$W$28-'[3]місц. бюджет'!$W$28</f>
        <v>5293.48</v>
      </c>
      <c r="X28" s="19"/>
      <c r="Y28" s="19">
        <f>'[2]місц. бюджет'!$Y$28-'[3]місц. бюджет'!$Y$28</f>
        <v>0</v>
      </c>
      <c r="Z28" s="19"/>
      <c r="AA28" s="19"/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158102.12000000005</v>
      </c>
      <c r="D29" s="18"/>
      <c r="E29" s="38">
        <f>'[2]субвенція'!$E$29+'[2]місц. бюджет'!$E$29-'[3]субвенція'!$E$29-'[3]місц. бюджет'!$E$29</f>
        <v>105798.29000000002</v>
      </c>
      <c r="F29" s="38"/>
      <c r="G29" s="38">
        <f>'[2]місц. бюджет'!$G$29+'[2]субвенція'!$G$29-'[3]субвенція'!$G$29-'[3]місц. бюджет'!$G$29</f>
        <v>26670.870000000014</v>
      </c>
      <c r="H29" s="19"/>
      <c r="I29" s="19"/>
      <c r="J29" s="14"/>
      <c r="K29" s="14"/>
      <c r="L29" s="19"/>
      <c r="M29" s="19">
        <f>'[2]місц. бюджет'!$M$29-'[3]місц. бюджет'!$M$29</f>
        <v>0</v>
      </c>
      <c r="N29" s="19"/>
      <c r="O29" s="19">
        <v>7255.04</v>
      </c>
      <c r="P29" s="19"/>
      <c r="Q29" s="19">
        <v>300</v>
      </c>
      <c r="R29" s="33"/>
      <c r="S29" s="14"/>
      <c r="T29" s="19"/>
      <c r="U29" s="19"/>
      <c r="V29" s="19"/>
      <c r="W29" s="19">
        <f>'[2]місц. бюджет'!$W$29-'[3]місц. бюджет'!$W$29</f>
        <v>2790.45</v>
      </c>
      <c r="X29" s="19"/>
      <c r="Y29" s="19">
        <f>'[2]місц. бюджет'!$Y$29-'[3]місц. бюджет'!$Y$29</f>
        <v>15287.470000000001</v>
      </c>
      <c r="Z29" s="19"/>
      <c r="AA29" s="19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129965.91</v>
      </c>
      <c r="D30" s="18"/>
      <c r="E30" s="38">
        <f>'[2]субвенція'!$E$30+'[2]місц. бюджет'!$E$30-'[3]субвенція'!$E$30-'[3]місц. бюджет'!$E$30</f>
        <v>88664.26000000001</v>
      </c>
      <c r="F30" s="38"/>
      <c r="G30" s="38">
        <f>'[2]місц. бюджет'!$G$30+'[2]субвенція'!$G$30-'[3]субвенція'!$G$30-'[3]місц. бюджет'!$G$30</f>
        <v>23454.120000000003</v>
      </c>
      <c r="H30" s="19"/>
      <c r="I30" s="19"/>
      <c r="J30" s="14"/>
      <c r="K30" s="14"/>
      <c r="L30" s="19"/>
      <c r="M30" s="19">
        <f>'[2]місц. бюджет'!$M$30-'[3]місц. бюджет'!$M$30</f>
        <v>937.4899999999998</v>
      </c>
      <c r="N30" s="19"/>
      <c r="O30" s="19">
        <v>7255.04</v>
      </c>
      <c r="P30" s="19"/>
      <c r="Q30" s="19">
        <v>540</v>
      </c>
      <c r="R30" s="33"/>
      <c r="S30" s="14"/>
      <c r="T30" s="19"/>
      <c r="U30" s="19"/>
      <c r="V30" s="19"/>
      <c r="W30" s="19">
        <f>'[2]місц. бюджет'!$W$30-'[3]місц. бюджет'!$W$30</f>
        <v>9115</v>
      </c>
      <c r="X30" s="19"/>
      <c r="Y30" s="19">
        <f>'[2]місц. бюджет'!$Y$30-'[3]місц. бюджет'!$Y$30</f>
        <v>0</v>
      </c>
      <c r="Z30" s="19"/>
      <c r="AA30" s="19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95609.69999999998</v>
      </c>
      <c r="D31" s="18"/>
      <c r="E31" s="38">
        <f>'[2]субвенція'!$E$31+'[2]місц. бюджет'!$E$31-'[3]субвенція'!$E$31-'[3]місц. бюджет'!$E$31</f>
        <v>63869.17999999998</v>
      </c>
      <c r="F31" s="38"/>
      <c r="G31" s="38">
        <f>'[2]місц. бюджет'!$G$31+'[2]субвенція'!$G$31-'[3]субвенція'!$G$31-'[3]місц. бюджет'!$G$31</f>
        <v>16771.120000000003</v>
      </c>
      <c r="H31" s="19"/>
      <c r="I31" s="19"/>
      <c r="J31" s="14"/>
      <c r="K31" s="14"/>
      <c r="L31" s="19"/>
      <c r="M31" s="19">
        <f>'[2]місц. бюджет'!$M$31-'[3]місц. бюджет'!$M$31</f>
        <v>1121.18</v>
      </c>
      <c r="N31" s="19"/>
      <c r="O31" s="19">
        <v>7255.04</v>
      </c>
      <c r="P31" s="19"/>
      <c r="Q31" s="19"/>
      <c r="R31" s="33"/>
      <c r="S31" s="14"/>
      <c r="T31" s="19"/>
      <c r="U31" s="19"/>
      <c r="V31" s="19"/>
      <c r="W31" s="19">
        <f>'[2]місц. бюджет'!$W$31-'[3]місц. бюджет'!$W$31</f>
        <v>6593.18</v>
      </c>
      <c r="X31" s="19"/>
      <c r="Y31" s="19">
        <f>'[2]місц. бюджет'!$Y$31-'[3]місц. бюджет'!$Y$31</f>
        <v>0</v>
      </c>
      <c r="Z31" s="19"/>
      <c r="AA31" s="19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5821.99</v>
      </c>
      <c r="D32" s="18"/>
      <c r="E32" s="38">
        <f>'[2]субвенція'!$E$32+'[2]місц. бюджет'!$E$32-'[3]субвенція'!$E$32-'[3]місц. бюджет'!$E$32</f>
        <v>4706.08</v>
      </c>
      <c r="F32" s="38"/>
      <c r="G32" s="38">
        <f>'[2]місц. бюджет'!$G$32+'[2]субвенція'!$G$32-'[3]субвенція'!$G$32-'[3]місц. бюджет'!$G$32</f>
        <v>1115.9100000000003</v>
      </c>
      <c r="H32" s="19"/>
      <c r="I32" s="19"/>
      <c r="J32" s="14"/>
      <c r="K32" s="14"/>
      <c r="L32" s="19"/>
      <c r="M32" s="19">
        <f>'[2]місц. бюджет'!$M$32-'[3]місц. бюджет'!$M$32</f>
        <v>0</v>
      </c>
      <c r="N32" s="19"/>
      <c r="O32" s="19"/>
      <c r="P32" s="19"/>
      <c r="Q32" s="19"/>
      <c r="R32" s="33"/>
      <c r="S32" s="14"/>
      <c r="T32" s="19"/>
      <c r="U32" s="19"/>
      <c r="V32" s="19"/>
      <c r="W32" s="19">
        <f>'[2]місц. бюджет'!$W$32-'[3]місц. бюджет'!$W$32</f>
        <v>0</v>
      </c>
      <c r="X32" s="19"/>
      <c r="Y32" s="19">
        <f>'[2]місц. бюджет'!$Y$32-'[3]місц. бюджет'!$Y$32</f>
        <v>0</v>
      </c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42649.630000000005</v>
      </c>
      <c r="D33" s="18"/>
      <c r="E33" s="38">
        <f>'[2]субвенція'!$E$33+'[2]місц. бюджет'!$E$33-'[3]субвенція'!$E$33-'[3]місц. бюджет'!$E$33</f>
        <v>34474.90000000001</v>
      </c>
      <c r="F33" s="38"/>
      <c r="G33" s="38">
        <f>'[2]місц. бюджет'!$G$33+'[2]субвенція'!$G$33-'[3]субвенція'!$G$33-'[3]місц. бюджет'!$G$33</f>
        <v>8174.73</v>
      </c>
      <c r="H33" s="19"/>
      <c r="I33" s="19"/>
      <c r="J33" s="14"/>
      <c r="K33" s="14"/>
      <c r="L33" s="19"/>
      <c r="M33" s="19">
        <f>'[2]місц. бюджет'!$M$33-'[3]місц. бюджет'!$M$33</f>
        <v>0</v>
      </c>
      <c r="N33" s="19"/>
      <c r="O33" s="19"/>
      <c r="P33" s="19"/>
      <c r="Q33" s="19"/>
      <c r="R33" s="33"/>
      <c r="S33" s="14"/>
      <c r="T33" s="19"/>
      <c r="U33" s="19"/>
      <c r="V33" s="19"/>
      <c r="W33" s="19">
        <f>'[2]місц. бюджет'!$W$33-'[3]місц. бюджет'!$W$33</f>
        <v>0</v>
      </c>
      <c r="X33" s="19"/>
      <c r="Y33" s="19">
        <f>'[2]місц. бюджет'!$Y$33-'[3]місц. бюджет'!$Y$33</f>
        <v>0</v>
      </c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2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2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46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4632878.270000001</v>
      </c>
      <c r="D44" s="40">
        <f t="shared" si="3"/>
        <v>0</v>
      </c>
      <c r="E44" s="40">
        <f t="shared" si="3"/>
        <v>3098069.1800000006</v>
      </c>
      <c r="F44" s="40">
        <f t="shared" si="3"/>
        <v>0</v>
      </c>
      <c r="G44" s="23">
        <f t="shared" si="3"/>
        <v>906221.1399999999</v>
      </c>
      <c r="H44" s="23">
        <f t="shared" si="3"/>
        <v>0</v>
      </c>
      <c r="I44" s="23">
        <f t="shared" si="3"/>
        <v>240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67324.38</v>
      </c>
      <c r="N44" s="23">
        <f t="shared" si="3"/>
        <v>0</v>
      </c>
      <c r="O44" s="40">
        <f t="shared" si="3"/>
        <v>152690.88999999996</v>
      </c>
      <c r="P44" s="40">
        <f t="shared" si="3"/>
        <v>0</v>
      </c>
      <c r="Q44" s="23">
        <f t="shared" si="3"/>
        <v>4543.18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276.69999999999993</v>
      </c>
      <c r="V44" s="23">
        <f t="shared" si="3"/>
        <v>0</v>
      </c>
      <c r="W44" s="40">
        <f t="shared" si="3"/>
        <v>88680.04999999999</v>
      </c>
      <c r="X44" s="23">
        <f t="shared" si="3"/>
        <v>0</v>
      </c>
      <c r="Y44" s="23">
        <f t="shared" si="3"/>
        <v>395543.0000000001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3729</v>
      </c>
      <c r="AF44" s="23">
        <f t="shared" si="3"/>
        <v>0</v>
      </c>
      <c r="AG44" s="23">
        <f t="shared" si="3"/>
        <v>11522.77</v>
      </c>
      <c r="AH44" s="23">
        <f t="shared" si="3"/>
        <v>0</v>
      </c>
      <c r="AI44" s="23">
        <f t="shared" si="3"/>
        <v>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I65"/>
  <sheetViews>
    <sheetView view="pageBreakPreview" zoomScale="120" zoomScaleSheetLayoutView="120" zoomScalePageLayoutView="0" workbookViewId="0" topLeftCell="I4">
      <selection activeCell="T6" sqref="T6:U6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57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47" t="s">
        <v>56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0</v>
      </c>
      <c r="D9" s="18"/>
      <c r="E9" s="38"/>
      <c r="F9" s="38"/>
      <c r="G9" s="38"/>
      <c r="H9" s="19"/>
      <c r="I9" s="19"/>
      <c r="J9" s="14"/>
      <c r="K9" s="14"/>
      <c r="L9" s="19"/>
      <c r="M9" s="19"/>
      <c r="N9" s="19"/>
      <c r="O9" s="19"/>
      <c r="P9" s="19"/>
      <c r="Q9" s="19"/>
      <c r="R9" s="33"/>
      <c r="S9" s="14"/>
      <c r="T9" s="19"/>
      <c r="U9" s="19"/>
      <c r="V9" s="19"/>
      <c r="W9" s="19"/>
      <c r="X9" s="19"/>
      <c r="Y9" s="19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0</v>
      </c>
      <c r="D10" s="18"/>
      <c r="E10" s="38"/>
      <c r="F10" s="38"/>
      <c r="G10" s="38"/>
      <c r="H10" s="19"/>
      <c r="I10" s="19"/>
      <c r="J10" s="14"/>
      <c r="K10" s="14"/>
      <c r="L10" s="19"/>
      <c r="M10" s="19"/>
      <c r="N10" s="19"/>
      <c r="O10" s="19"/>
      <c r="P10" s="19"/>
      <c r="Q10" s="19"/>
      <c r="R10" s="33"/>
      <c r="S10" s="14"/>
      <c r="T10" s="19"/>
      <c r="U10" s="19"/>
      <c r="V10" s="19"/>
      <c r="W10" s="19"/>
      <c r="X10" s="19"/>
      <c r="Y10" s="19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0</v>
      </c>
      <c r="D11" s="18"/>
      <c r="E11" s="38"/>
      <c r="F11" s="38"/>
      <c r="G11" s="38"/>
      <c r="H11" s="19"/>
      <c r="I11" s="19"/>
      <c r="J11" s="14"/>
      <c r="K11" s="14"/>
      <c r="L11" s="19"/>
      <c r="M11" s="19"/>
      <c r="N11" s="19"/>
      <c r="O11" s="19"/>
      <c r="P11" s="19"/>
      <c r="Q11" s="19"/>
      <c r="R11" s="33"/>
      <c r="S11" s="14"/>
      <c r="T11" s="19"/>
      <c r="U11" s="19"/>
      <c r="V11" s="19"/>
      <c r="W11" s="19"/>
      <c r="X11" s="19"/>
      <c r="Y11" s="19"/>
      <c r="Z11" s="14"/>
      <c r="AA11" s="14"/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0</v>
      </c>
      <c r="D12" s="18"/>
      <c r="E12" s="38"/>
      <c r="F12" s="38"/>
      <c r="G12" s="38"/>
      <c r="H12" s="19"/>
      <c r="I12" s="19"/>
      <c r="J12" s="14"/>
      <c r="K12" s="14"/>
      <c r="L12" s="19"/>
      <c r="M12" s="19"/>
      <c r="N12" s="19"/>
      <c r="O12" s="19"/>
      <c r="P12" s="19"/>
      <c r="Q12" s="19"/>
      <c r="R12" s="33"/>
      <c r="S12" s="14"/>
      <c r="T12" s="19"/>
      <c r="U12" s="19"/>
      <c r="V12" s="19"/>
      <c r="W12" s="19"/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0</v>
      </c>
      <c r="D14" s="39"/>
      <c r="E14" s="38"/>
      <c r="F14" s="38"/>
      <c r="G14" s="38"/>
      <c r="H14" s="19"/>
      <c r="I14" s="19"/>
      <c r="J14" s="14"/>
      <c r="K14" s="14"/>
      <c r="L14" s="19"/>
      <c r="M14" s="19"/>
      <c r="N14" s="19"/>
      <c r="O14" s="19"/>
      <c r="P14" s="19"/>
      <c r="Q14" s="19"/>
      <c r="R14" s="33"/>
      <c r="S14" s="14"/>
      <c r="T14" s="19"/>
      <c r="U14" s="19"/>
      <c r="V14" s="19"/>
      <c r="W14" s="19"/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0</v>
      </c>
      <c r="D15" s="39"/>
      <c r="E15" s="38"/>
      <c r="F15" s="38"/>
      <c r="G15" s="38"/>
      <c r="H15" s="19"/>
      <c r="I15" s="19"/>
      <c r="J15" s="14"/>
      <c r="K15" s="14"/>
      <c r="L15" s="19"/>
      <c r="M15" s="19"/>
      <c r="N15" s="19"/>
      <c r="O15" s="19"/>
      <c r="P15" s="19"/>
      <c r="Q15" s="19"/>
      <c r="R15" s="33"/>
      <c r="S15" s="14"/>
      <c r="T15" s="19"/>
      <c r="U15" s="19"/>
      <c r="V15" s="19"/>
      <c r="W15" s="19"/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0</v>
      </c>
      <c r="D16" s="18"/>
      <c r="E16" s="38"/>
      <c r="F16" s="38"/>
      <c r="G16" s="38"/>
      <c r="H16" s="19"/>
      <c r="I16" s="19"/>
      <c r="J16" s="14"/>
      <c r="K16" s="14"/>
      <c r="L16" s="19"/>
      <c r="M16" s="19"/>
      <c r="N16" s="19"/>
      <c r="O16" s="19"/>
      <c r="P16" s="19"/>
      <c r="Q16" s="19"/>
      <c r="R16" s="33"/>
      <c r="S16" s="14"/>
      <c r="T16" s="19"/>
      <c r="U16" s="19"/>
      <c r="V16" s="19"/>
      <c r="W16" s="19"/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0</v>
      </c>
      <c r="D17" s="18"/>
      <c r="E17" s="38"/>
      <c r="F17" s="38"/>
      <c r="G17" s="38"/>
      <c r="H17" s="19"/>
      <c r="I17" s="19"/>
      <c r="J17" s="14"/>
      <c r="K17" s="14"/>
      <c r="L17" s="19"/>
      <c r="M17" s="19"/>
      <c r="N17" s="19"/>
      <c r="O17" s="19"/>
      <c r="P17" s="35"/>
      <c r="Q17" s="19"/>
      <c r="R17" s="33"/>
      <c r="S17" s="14"/>
      <c r="T17" s="19"/>
      <c r="U17" s="19"/>
      <c r="V17" s="19"/>
      <c r="W17" s="19"/>
      <c r="X17" s="19"/>
      <c r="Y17" s="19"/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0</v>
      </c>
      <c r="D19" s="18"/>
      <c r="E19" s="38"/>
      <c r="F19" s="38"/>
      <c r="G19" s="38"/>
      <c r="H19" s="19"/>
      <c r="I19" s="19"/>
      <c r="J19" s="14"/>
      <c r="K19" s="14"/>
      <c r="L19" s="19"/>
      <c r="M19" s="19"/>
      <c r="N19" s="19"/>
      <c r="O19" s="19"/>
      <c r="P19" s="19"/>
      <c r="Q19" s="19"/>
      <c r="R19" s="33"/>
      <c r="S19" s="14"/>
      <c r="T19" s="19"/>
      <c r="U19" s="19"/>
      <c r="V19" s="19"/>
      <c r="W19" s="19"/>
      <c r="X19" s="19"/>
      <c r="Y19" s="19"/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0</v>
      </c>
      <c r="D20" s="18"/>
      <c r="E20" s="38"/>
      <c r="F20" s="38"/>
      <c r="G20" s="38"/>
      <c r="H20" s="19"/>
      <c r="I20" s="19"/>
      <c r="J20" s="14"/>
      <c r="K20" s="14"/>
      <c r="L20" s="19"/>
      <c r="M20" s="19"/>
      <c r="N20" s="19"/>
      <c r="O20" s="19"/>
      <c r="P20" s="19"/>
      <c r="Q20" s="19"/>
      <c r="R20" s="33"/>
      <c r="S20" s="14"/>
      <c r="T20" s="19"/>
      <c r="U20" s="19"/>
      <c r="V20" s="19"/>
      <c r="W20" s="19"/>
      <c r="X20" s="19"/>
      <c r="Y20" s="19"/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0</v>
      </c>
      <c r="D21" s="18"/>
      <c r="E21" s="38"/>
      <c r="F21" s="38"/>
      <c r="G21" s="38"/>
      <c r="H21" s="19"/>
      <c r="I21" s="19"/>
      <c r="J21" s="14"/>
      <c r="K21" s="14"/>
      <c r="L21" s="19"/>
      <c r="M21" s="19"/>
      <c r="N21" s="19"/>
      <c r="O21" s="19"/>
      <c r="P21" s="19"/>
      <c r="Q21" s="19"/>
      <c r="R21" s="33"/>
      <c r="S21" s="14"/>
      <c r="T21" s="19"/>
      <c r="U21" s="19"/>
      <c r="V21" s="19"/>
      <c r="W21" s="19"/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0</v>
      </c>
      <c r="D22" s="18"/>
      <c r="E22" s="38"/>
      <c r="F22" s="38"/>
      <c r="G22" s="38"/>
      <c r="H22" s="19"/>
      <c r="I22" s="19"/>
      <c r="J22" s="14"/>
      <c r="K22" s="14"/>
      <c r="L22" s="19"/>
      <c r="M22" s="19"/>
      <c r="N22" s="19"/>
      <c r="O22" s="19"/>
      <c r="P22" s="19"/>
      <c r="Q22" s="19"/>
      <c r="R22" s="33"/>
      <c r="S22" s="14"/>
      <c r="T22" s="19"/>
      <c r="U22" s="19"/>
      <c r="V22" s="19"/>
      <c r="W22" s="19"/>
      <c r="X22" s="19"/>
      <c r="Y22" s="19"/>
      <c r="Z22" s="19"/>
      <c r="AA22" s="19"/>
      <c r="AB22" s="14"/>
      <c r="AC22" s="14"/>
      <c r="AD22" s="14"/>
      <c r="AE22" s="14"/>
      <c r="AF22" s="14"/>
      <c r="AG22" s="14"/>
      <c r="AH22" s="14"/>
      <c r="AI22" s="14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0</v>
      </c>
      <c r="D23" s="18"/>
      <c r="E23" s="38"/>
      <c r="F23" s="38"/>
      <c r="G23" s="38"/>
      <c r="H23" s="19"/>
      <c r="I23" s="19"/>
      <c r="J23" s="14"/>
      <c r="K23" s="14"/>
      <c r="L23" s="19"/>
      <c r="M23" s="19"/>
      <c r="N23" s="19"/>
      <c r="O23" s="19"/>
      <c r="P23" s="19"/>
      <c r="Q23" s="19"/>
      <c r="R23" s="33"/>
      <c r="S23" s="14"/>
      <c r="T23" s="19"/>
      <c r="U23" s="19"/>
      <c r="V23" s="19"/>
      <c r="W23" s="19"/>
      <c r="X23" s="19"/>
      <c r="Y23" s="19"/>
      <c r="Z23" s="19"/>
      <c r="AA23" s="19"/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0</v>
      </c>
      <c r="D24" s="18"/>
      <c r="E24" s="38"/>
      <c r="F24" s="38"/>
      <c r="G24" s="38"/>
      <c r="H24" s="19"/>
      <c r="I24" s="19"/>
      <c r="J24" s="14"/>
      <c r="K24" s="14"/>
      <c r="L24" s="19"/>
      <c r="M24" s="19"/>
      <c r="N24" s="19"/>
      <c r="O24" s="19"/>
      <c r="P24" s="19"/>
      <c r="Q24" s="19"/>
      <c r="R24" s="33"/>
      <c r="S24" s="14"/>
      <c r="T24" s="19"/>
      <c r="U24" s="19"/>
      <c r="V24" s="19"/>
      <c r="W24" s="19"/>
      <c r="X24" s="19"/>
      <c r="Y24" s="19"/>
      <c r="Z24" s="19"/>
      <c r="AA24" s="19"/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0</v>
      </c>
      <c r="D25" s="18"/>
      <c r="E25" s="38"/>
      <c r="F25" s="38"/>
      <c r="G25" s="38"/>
      <c r="H25" s="19"/>
      <c r="I25" s="19"/>
      <c r="J25" s="14"/>
      <c r="K25" s="14"/>
      <c r="L25" s="19"/>
      <c r="M25" s="19"/>
      <c r="N25" s="19"/>
      <c r="O25" s="19"/>
      <c r="P25" s="19"/>
      <c r="Q25" s="19"/>
      <c r="R25" s="33"/>
      <c r="S25" s="14"/>
      <c r="T25" s="19"/>
      <c r="U25" s="19"/>
      <c r="V25" s="19"/>
      <c r="W25" s="19"/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0</v>
      </c>
      <c r="D26" s="18"/>
      <c r="E26" s="38"/>
      <c r="F26" s="38"/>
      <c r="G26" s="38"/>
      <c r="H26" s="19"/>
      <c r="I26" s="19"/>
      <c r="J26" s="14"/>
      <c r="K26" s="14"/>
      <c r="L26" s="19"/>
      <c r="M26" s="19"/>
      <c r="N26" s="19"/>
      <c r="O26" s="19"/>
      <c r="P26" s="19"/>
      <c r="Q26" s="19"/>
      <c r="R26" s="33"/>
      <c r="S26" s="14"/>
      <c r="T26" s="19"/>
      <c r="U26" s="19"/>
      <c r="V26" s="19"/>
      <c r="W26" s="19"/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0</v>
      </c>
      <c r="D27" s="39"/>
      <c r="E27" s="38"/>
      <c r="F27" s="38"/>
      <c r="G27" s="38"/>
      <c r="H27" s="19"/>
      <c r="I27" s="19"/>
      <c r="J27" s="14"/>
      <c r="K27" s="14"/>
      <c r="L27" s="19"/>
      <c r="M27" s="19"/>
      <c r="N27" s="19"/>
      <c r="O27" s="19"/>
      <c r="P27" s="19"/>
      <c r="Q27" s="19"/>
      <c r="R27" s="33"/>
      <c r="S27" s="14"/>
      <c r="T27" s="19"/>
      <c r="U27" s="19"/>
      <c r="V27" s="19"/>
      <c r="W27" s="19"/>
      <c r="X27" s="19"/>
      <c r="Y27" s="19"/>
      <c r="Z27" s="19"/>
      <c r="AA27" s="19"/>
      <c r="AB27" s="14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0</v>
      </c>
      <c r="D28" s="18"/>
      <c r="E28" s="38"/>
      <c r="F28" s="38"/>
      <c r="G28" s="38"/>
      <c r="H28" s="19"/>
      <c r="I28" s="19"/>
      <c r="J28" s="14"/>
      <c r="K28" s="14"/>
      <c r="L28" s="19"/>
      <c r="M28" s="19"/>
      <c r="N28" s="19"/>
      <c r="O28" s="19"/>
      <c r="P28" s="19"/>
      <c r="Q28" s="19"/>
      <c r="R28" s="33"/>
      <c r="S28" s="14"/>
      <c r="T28" s="19"/>
      <c r="U28" s="19"/>
      <c r="V28" s="19"/>
      <c r="W28" s="19"/>
      <c r="X28" s="19"/>
      <c r="Y28" s="19"/>
      <c r="Z28" s="19"/>
      <c r="AA28" s="19"/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0</v>
      </c>
      <c r="D29" s="18"/>
      <c r="E29" s="38"/>
      <c r="F29" s="38"/>
      <c r="G29" s="38"/>
      <c r="H29" s="19"/>
      <c r="I29" s="19"/>
      <c r="J29" s="14"/>
      <c r="K29" s="14"/>
      <c r="L29" s="19"/>
      <c r="M29" s="19"/>
      <c r="N29" s="19"/>
      <c r="O29" s="19"/>
      <c r="P29" s="19"/>
      <c r="Q29" s="19"/>
      <c r="R29" s="33"/>
      <c r="S29" s="14"/>
      <c r="T29" s="19"/>
      <c r="U29" s="19"/>
      <c r="V29" s="19"/>
      <c r="W29" s="19"/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0</v>
      </c>
      <c r="D30" s="18"/>
      <c r="E30" s="38"/>
      <c r="F30" s="38"/>
      <c r="G30" s="38"/>
      <c r="H30" s="19"/>
      <c r="I30" s="19"/>
      <c r="J30" s="14"/>
      <c r="K30" s="14"/>
      <c r="L30" s="19"/>
      <c r="M30" s="19"/>
      <c r="N30" s="19"/>
      <c r="O30" s="19"/>
      <c r="P30" s="19"/>
      <c r="Q30" s="19"/>
      <c r="R30" s="33"/>
      <c r="S30" s="14"/>
      <c r="T30" s="19"/>
      <c r="U30" s="19"/>
      <c r="V30" s="19"/>
      <c r="W30" s="19"/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0</v>
      </c>
      <c r="D31" s="18"/>
      <c r="E31" s="38"/>
      <c r="F31" s="38"/>
      <c r="G31" s="38"/>
      <c r="H31" s="19"/>
      <c r="I31" s="19"/>
      <c r="J31" s="14"/>
      <c r="K31" s="14"/>
      <c r="L31" s="19"/>
      <c r="M31" s="19"/>
      <c r="N31" s="19"/>
      <c r="O31" s="19"/>
      <c r="P31" s="19"/>
      <c r="Q31" s="19"/>
      <c r="R31" s="33"/>
      <c r="S31" s="14"/>
      <c r="T31" s="19"/>
      <c r="U31" s="19"/>
      <c r="V31" s="19"/>
      <c r="W31" s="19"/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0</v>
      </c>
      <c r="D32" s="18"/>
      <c r="E32" s="38"/>
      <c r="F32" s="38"/>
      <c r="G32" s="38"/>
      <c r="H32" s="19"/>
      <c r="I32" s="19"/>
      <c r="J32" s="14"/>
      <c r="K32" s="14"/>
      <c r="L32" s="19"/>
      <c r="M32" s="19"/>
      <c r="N32" s="19"/>
      <c r="O32" s="19"/>
      <c r="P32" s="19"/>
      <c r="Q32" s="19"/>
      <c r="R32" s="33"/>
      <c r="S32" s="14"/>
      <c r="T32" s="19"/>
      <c r="U32" s="19"/>
      <c r="V32" s="19"/>
      <c r="W32" s="19"/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0</v>
      </c>
      <c r="D33" s="18"/>
      <c r="E33" s="38"/>
      <c r="F33" s="38"/>
      <c r="G33" s="38"/>
      <c r="H33" s="19"/>
      <c r="I33" s="19"/>
      <c r="J33" s="14"/>
      <c r="K33" s="14"/>
      <c r="L33" s="19"/>
      <c r="M33" s="19"/>
      <c r="N33" s="19"/>
      <c r="O33" s="19"/>
      <c r="P33" s="19"/>
      <c r="Q33" s="19"/>
      <c r="R33" s="33"/>
      <c r="S33" s="14"/>
      <c r="T33" s="19"/>
      <c r="U33" s="19"/>
      <c r="V33" s="19"/>
      <c r="W33" s="19"/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0</v>
      </c>
      <c r="D44" s="40">
        <f t="shared" si="3"/>
        <v>0</v>
      </c>
      <c r="E44" s="40">
        <f t="shared" si="3"/>
        <v>0</v>
      </c>
      <c r="F44" s="40">
        <f t="shared" si="3"/>
        <v>0</v>
      </c>
      <c r="G44" s="23">
        <f t="shared" si="3"/>
        <v>0</v>
      </c>
      <c r="H44" s="23">
        <f t="shared" si="3"/>
        <v>0</v>
      </c>
      <c r="I44" s="23">
        <f t="shared" si="3"/>
        <v>0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0</v>
      </c>
      <c r="N44" s="23">
        <f t="shared" si="3"/>
        <v>0</v>
      </c>
      <c r="O44" s="40">
        <f t="shared" si="3"/>
        <v>0</v>
      </c>
      <c r="P44" s="40">
        <f t="shared" si="3"/>
        <v>0</v>
      </c>
      <c r="Q44" s="23">
        <f t="shared" si="3"/>
        <v>0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0</v>
      </c>
      <c r="V44" s="23">
        <f t="shared" si="3"/>
        <v>0</v>
      </c>
      <c r="W44" s="40">
        <f t="shared" si="3"/>
        <v>0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I65"/>
  <sheetViews>
    <sheetView view="pageBreakPreview" zoomScale="120" zoomScaleSheetLayoutView="120" zoomScalePageLayoutView="0" workbookViewId="0" topLeftCell="A1">
      <selection activeCell="A6" sqref="A6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303474.38</v>
      </c>
      <c r="D9" s="18"/>
      <c r="E9" s="38">
        <f>'[4]субвенція'!$E$9+'[4]місц. бюджет'!$E$9-'[2]субвенція'!$E$9-'[2]місц. бюджет'!$E$9</f>
        <v>248133.50999999995</v>
      </c>
      <c r="F9" s="38"/>
      <c r="G9" s="38">
        <f>'[4]субвенція'!$G$9+'[4]місц. бюджет'!$G$9-'[2]субвенція'!$G$9-'[2]місц. бюджет'!$G$9</f>
        <v>44893.829999999994</v>
      </c>
      <c r="H9" s="19"/>
      <c r="I9" s="19">
        <v>380</v>
      </c>
      <c r="J9" s="14"/>
      <c r="K9" s="14"/>
      <c r="L9" s="19"/>
      <c r="M9" s="19">
        <f>'[4]місц. бюджет'!$M$9-'[2]місц. бюджет'!$M$9</f>
        <v>820.3299999999999</v>
      </c>
      <c r="N9" s="19"/>
      <c r="O9" s="19">
        <f>'[4]місц. бюджет'!$O$9-'[2]місц. бюджет'!$O$9</f>
        <v>1376.9800000000005</v>
      </c>
      <c r="P9" s="19"/>
      <c r="Q9" s="19">
        <f>'[4]місц. бюджет'!$Q$9-'[2]місц. бюджет'!$Q$9</f>
        <v>1238.13</v>
      </c>
      <c r="R9" s="33"/>
      <c r="S9" s="14"/>
      <c r="T9" s="19"/>
      <c r="U9" s="19">
        <f>'[4]місц. бюджет'!$U$9-'[2]місц. бюджет'!$U$9</f>
        <v>0</v>
      </c>
      <c r="V9" s="19"/>
      <c r="W9" s="19">
        <f>'[4]місц. бюджет'!$W$9-'[2]місц. бюджет'!$W$9</f>
        <v>2248.7799999999997</v>
      </c>
      <c r="X9" s="19"/>
      <c r="Y9" s="19">
        <f>'[4]місц. бюджет'!$Y$9-'[2]місц. бюджет'!$Y$9</f>
        <v>4382.819999999978</v>
      </c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414083.0700000001</v>
      </c>
      <c r="D10" s="18"/>
      <c r="E10" s="38">
        <f>'[4]субвенція'!$E$10+'[4]місц. бюджет'!$E$10-'[2]субвенція'!$E$10-'[2]місц. бюджет'!$E$10</f>
        <v>332587.9900000001</v>
      </c>
      <c r="F10" s="38"/>
      <c r="G10" s="38">
        <f>'[4]субвенція'!$G$10+'[4]місц. бюджет'!$G$10-'[2]субвенція'!$G$10-'[2]місц. бюджет'!$G$10</f>
        <v>62884.829999999994</v>
      </c>
      <c r="H10" s="19"/>
      <c r="I10" s="19">
        <v>480</v>
      </c>
      <c r="J10" s="14"/>
      <c r="K10" s="14"/>
      <c r="L10" s="19"/>
      <c r="M10" s="19">
        <f>'[4]місц. бюджет'!$M$10-'[2]місц. бюджет'!$M$10</f>
        <v>3573.25</v>
      </c>
      <c r="N10" s="19"/>
      <c r="O10" s="19">
        <f>'[4]місц. бюджет'!$O$10-'[2]місц. бюджет'!$O$10</f>
        <v>1376.9800000000005</v>
      </c>
      <c r="P10" s="19"/>
      <c r="Q10" s="19">
        <f>'[4]місц. бюджет'!$Q$9-'[2]місц. бюджет'!$Q$9</f>
        <v>1238.13</v>
      </c>
      <c r="R10" s="33"/>
      <c r="S10" s="14"/>
      <c r="T10" s="19"/>
      <c r="U10" s="19">
        <f>'[4]місц. бюджет'!$U$10-'[2]місц. бюджет'!$U$10</f>
        <v>0</v>
      </c>
      <c r="V10" s="19"/>
      <c r="W10" s="19">
        <f>'[4]місц. бюджет'!$W$10-'[2]місц. бюджет'!$W$10</f>
        <v>7251.9400000000005</v>
      </c>
      <c r="X10" s="19"/>
      <c r="Y10" s="19">
        <f>'[4]місц. бюджет'!$Y$10-'[2]місц. бюджет'!$Y$10</f>
        <v>4689.950000000012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536855.59</v>
      </c>
      <c r="D11" s="18"/>
      <c r="E11" s="38">
        <f>'[4]субвенція'!$E$11+'[4]місц. бюджет'!$E$11-'[2]субвенція'!$E$11-'[2]місц. бюджет'!$E$11</f>
        <v>432723.73999999993</v>
      </c>
      <c r="F11" s="38"/>
      <c r="G11" s="38">
        <f>'[4]субвенція'!$G$11+'[4]місц. бюджет'!$G$11-'[2]субвенція'!$G$11-'[2]місц. бюджет'!$G$11</f>
        <v>80446.57000000004</v>
      </c>
      <c r="H11" s="19"/>
      <c r="I11" s="19">
        <v>1303.9</v>
      </c>
      <c r="J11" s="14"/>
      <c r="K11" s="14"/>
      <c r="L11" s="19"/>
      <c r="M11" s="19">
        <f>'[4]місц. бюджет'!$M$11-'[2]місц. бюджет'!$M$11</f>
        <v>3589.0700000000006</v>
      </c>
      <c r="N11" s="19"/>
      <c r="O11" s="19">
        <f>'[4]місц. бюджет'!$O$11-'[2]місц. бюджет'!$O$11</f>
        <v>1091.4699999999993</v>
      </c>
      <c r="P11" s="19"/>
      <c r="Q11" s="19">
        <f>'[4]місц. бюджет'!$Q$9-'[2]місц. бюджет'!$Q$9</f>
        <v>1238.13</v>
      </c>
      <c r="R11" s="33"/>
      <c r="S11" s="14"/>
      <c r="T11" s="19"/>
      <c r="U11" s="19">
        <f>'[4]місц. бюджет'!$U$11-'[2]місц. бюджет'!$U$11</f>
        <v>0</v>
      </c>
      <c r="V11" s="19"/>
      <c r="W11" s="19">
        <f>'[4]місц. бюджет'!$W$11-'[2]місц. бюджет'!$W$11</f>
        <v>7804.969999999999</v>
      </c>
      <c r="X11" s="19"/>
      <c r="Y11" s="19">
        <f>'[4]місц. бюджет'!$Y$11-'[2]місц. бюджет'!$Y$11</f>
        <v>8657.73999999999</v>
      </c>
      <c r="Z11" s="14"/>
      <c r="AA11" s="14"/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152547.21000000002</v>
      </c>
      <c r="D12" s="18"/>
      <c r="E12" s="38">
        <f>'[4]субвенція'!$E$12+'[4]місц. бюджет'!$E$12-'[2]субвенція'!$E$12-'[2]місц. бюджет'!$E$12</f>
        <v>123773.88</v>
      </c>
      <c r="F12" s="38"/>
      <c r="G12" s="38">
        <f>'[4]субвенція'!$G$12+'[4]місц. бюджет'!$G$12-'[2]субвенція'!$G$12-'[2]місц. бюджет'!$G$12</f>
        <v>20761.219999999998</v>
      </c>
      <c r="H12" s="19"/>
      <c r="I12" s="19">
        <v>780</v>
      </c>
      <c r="J12" s="14"/>
      <c r="K12" s="14"/>
      <c r="L12" s="19"/>
      <c r="M12" s="19">
        <f>'[4]місц. бюджет'!$M$12-'[2]місц. бюджет'!$M$12</f>
        <v>138.28999999999996</v>
      </c>
      <c r="N12" s="19"/>
      <c r="O12" s="19">
        <f>'[4]місц. бюджет'!$O$12-'[2]місц. бюджет'!$O$12</f>
        <v>1376.9800000000005</v>
      </c>
      <c r="P12" s="19"/>
      <c r="Q12" s="19">
        <f>'[4]місц. бюджет'!$Q$9-'[2]місц. бюджет'!$Q$9</f>
        <v>1238.13</v>
      </c>
      <c r="R12" s="33"/>
      <c r="S12" s="14"/>
      <c r="T12" s="19"/>
      <c r="U12" s="19"/>
      <c r="V12" s="19"/>
      <c r="W12" s="19">
        <f>'[4]місц. бюджет'!$W$12-'[2]місц. бюджет'!$W$12</f>
        <v>1492.5400000000009</v>
      </c>
      <c r="X12" s="19"/>
      <c r="Y12" s="19">
        <f>'[4]місц. бюджет'!$Y$12-'[2]місц. бюджет'!$Y$12</f>
        <v>1743.1699999999983</v>
      </c>
      <c r="Z12" s="14"/>
      <c r="AA12" s="14"/>
      <c r="AB12" s="14"/>
      <c r="AC12" s="14"/>
      <c r="AD12" s="14"/>
      <c r="AE12" s="19">
        <f>'[4]місц. бюджет'!$AE$11-'[2]місц. бюджет'!$AE$11</f>
        <v>1243</v>
      </c>
      <c r="AF12" s="14"/>
      <c r="AG12" s="19">
        <f>'[4]місц. бюджет'!$AG$11-'[2]місц. бюджет'!$AG$11</f>
        <v>0</v>
      </c>
      <c r="AH12" s="14"/>
      <c r="AI12" s="14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201703.09</v>
      </c>
      <c r="D14" s="39"/>
      <c r="E14" s="38">
        <f>'[4]субвенція'!$E$14+'[4]місц. бюджет'!$E$14-'[2]субвенція'!$E$14-'[2]місц. бюджет'!$E$14</f>
        <v>166106.65</v>
      </c>
      <c r="F14" s="38"/>
      <c r="G14" s="38">
        <f>'[4]субвенція'!$G$14+'[4]місц. бюджет'!$G$14-'[2]субвенція'!$G$14-'[2]місц. бюджет'!$G$14</f>
        <v>30487.83999999999</v>
      </c>
      <c r="H14" s="19"/>
      <c r="I14" s="19">
        <v>380</v>
      </c>
      <c r="J14" s="14"/>
      <c r="K14" s="14"/>
      <c r="L14" s="19"/>
      <c r="M14" s="19">
        <f>'[4]місц. бюджет'!$M$14-'[2]місц. бюджет'!$M$14</f>
        <v>0</v>
      </c>
      <c r="N14" s="19"/>
      <c r="O14" s="19">
        <f>'[4]місц. бюджет'!$O$14-'[2]місц. бюджет'!$O$14</f>
        <v>1376.9800000000005</v>
      </c>
      <c r="P14" s="19"/>
      <c r="Q14" s="19">
        <f>'[4]місц. бюджет'!$Q$9-'[2]місц. бюджет'!$Q$9</f>
        <v>1238.13</v>
      </c>
      <c r="R14" s="33"/>
      <c r="S14" s="14"/>
      <c r="T14" s="19"/>
      <c r="U14" s="19"/>
      <c r="V14" s="19"/>
      <c r="W14" s="19">
        <f>'[4]місц. бюджет'!$W$14-'[2]місц. бюджет'!$W$14</f>
        <v>2113.49</v>
      </c>
      <c r="X14" s="19"/>
      <c r="Y14" s="19">
        <f>'[4]місц. бюджет'!$Y$14-'[2]місц. бюджет'!$Y$14</f>
        <v>0</v>
      </c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184036.17</v>
      </c>
      <c r="D15" s="39"/>
      <c r="E15" s="38">
        <f>'[4]субвенція'!$E$15+'[4]місц. бюджет'!$E$15-'[2]субвенція'!$E$15-'[2]місц. бюджет'!$E$15</f>
        <v>144170.97999999998</v>
      </c>
      <c r="F15" s="38"/>
      <c r="G15" s="38">
        <f>'[4]субвенція'!$G$15+'[4]місц. бюджет'!$G$15-'[2]субвенція'!$G$15-'[2]місц. бюджет'!$G$15</f>
        <v>27015.08</v>
      </c>
      <c r="H15" s="19"/>
      <c r="I15" s="19">
        <v>4928</v>
      </c>
      <c r="J15" s="14"/>
      <c r="K15" s="14"/>
      <c r="L15" s="19"/>
      <c r="M15" s="19">
        <f>'[4]місц. бюджет'!$M$15-'[2]місц. бюджет'!$M$15</f>
        <v>0</v>
      </c>
      <c r="N15" s="19"/>
      <c r="O15" s="19">
        <f>'[4]місц. бюджет'!$O$15-'[2]місц. бюджет'!$O$15</f>
        <v>1376.9800000000005</v>
      </c>
      <c r="P15" s="19"/>
      <c r="Q15" s="19">
        <f>'[4]місц. бюджет'!$Q$9-'[2]місц. бюджет'!$Q$9</f>
        <v>1238.13</v>
      </c>
      <c r="R15" s="33"/>
      <c r="S15" s="14"/>
      <c r="T15" s="19"/>
      <c r="U15" s="19"/>
      <c r="V15" s="19"/>
      <c r="W15" s="19">
        <f>'[4]місц. бюджет'!$W$15-'[2]місц. бюджет'!$W$15</f>
        <v>5307</v>
      </c>
      <c r="X15" s="19"/>
      <c r="Y15" s="19">
        <f>'[4]місц. бюджет'!$Y$15-'[2]місц. бюджет'!$Y$15</f>
        <v>0</v>
      </c>
      <c r="Z15" s="19"/>
      <c r="AA15" s="19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175526.11000000007</v>
      </c>
      <c r="D16" s="18"/>
      <c r="E16" s="38">
        <f>'[4]субвенція'!$E$16+'[4]місц. бюджет'!$E$16-'[2]субвенція'!$E$16-'[2]місц. бюджет'!$E$16</f>
        <v>139750.55000000005</v>
      </c>
      <c r="F16" s="38"/>
      <c r="G16" s="38">
        <f>'[4]субвенція'!$G$16+'[4]місц. бюджет'!$G$16-'[2]субвенція'!$G$16-'[2]місц. бюджет'!$G$16</f>
        <v>25915.710000000006</v>
      </c>
      <c r="H16" s="19"/>
      <c r="I16" s="19">
        <v>4324</v>
      </c>
      <c r="J16" s="14"/>
      <c r="K16" s="14"/>
      <c r="L16" s="19"/>
      <c r="M16" s="19">
        <f>'[4]місц. бюджет'!$M$16-'[2]місц. бюджет'!$M$16</f>
        <v>0</v>
      </c>
      <c r="N16" s="19"/>
      <c r="O16" s="19">
        <f>'[4]місц. бюджет'!$O$16-'[2]місц. бюджет'!$O$16</f>
        <v>1376.9800000000005</v>
      </c>
      <c r="P16" s="19"/>
      <c r="Q16" s="19">
        <f>'[4]місц. бюджет'!$Q$9-'[2]місц. бюджет'!$Q$9</f>
        <v>1238.13</v>
      </c>
      <c r="R16" s="33"/>
      <c r="S16" s="14"/>
      <c r="T16" s="19"/>
      <c r="U16" s="19"/>
      <c r="V16" s="19"/>
      <c r="W16" s="19">
        <f>'[4]місц. бюджет'!$W$16-'[2]місц. бюджет'!$W$16</f>
        <v>2920.739999999998</v>
      </c>
      <c r="X16" s="19"/>
      <c r="Y16" s="19">
        <f>'[4]місц. бюджет'!$Y$16-'[2]місц. бюджет'!$Y$16</f>
        <v>0</v>
      </c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355356.3699999999</v>
      </c>
      <c r="D17" s="18"/>
      <c r="E17" s="38">
        <f>'[4]субвенція'!$E$17+'[4]місц. бюджет'!$E$17-'[2]субвенція'!$E$17-'[2]місц. бюджет'!$E$17</f>
        <v>289586.4799999999</v>
      </c>
      <c r="F17" s="38"/>
      <c r="G17" s="38">
        <f>'[4]субвенція'!$G$17+'[4]місц. бюджет'!$G$17-'[2]субвенція'!$G$17-'[2]місц. бюджет'!$G$17</f>
        <v>53166.85999999998</v>
      </c>
      <c r="H17" s="19"/>
      <c r="I17" s="19">
        <v>380</v>
      </c>
      <c r="J17" s="14"/>
      <c r="K17" s="14"/>
      <c r="L17" s="19"/>
      <c r="M17" s="19"/>
      <c r="N17" s="19"/>
      <c r="O17" s="19">
        <f>'[4]місц. бюджет'!$O$17-'[2]місц. бюджет'!$O$17</f>
        <v>1376.9800000000005</v>
      </c>
      <c r="P17" s="35"/>
      <c r="Q17" s="19">
        <f>'[4]місц. бюджет'!$Q$9-'[2]місц. бюджет'!$Q$9</f>
        <v>1238.13</v>
      </c>
      <c r="R17" s="33"/>
      <c r="S17" s="14"/>
      <c r="T17" s="19"/>
      <c r="U17" s="19">
        <f>'[4]місц. бюджет'!$U$17-'[2]місц. бюджет'!$U$17</f>
        <v>553.4000000000001</v>
      </c>
      <c r="V17" s="19"/>
      <c r="W17" s="19">
        <f>'[4]місц. бюджет'!$W$17-'[2]місц. бюджет'!$W$17</f>
        <v>5302.560000000001</v>
      </c>
      <c r="X17" s="19"/>
      <c r="Y17" s="19">
        <f>'[4]місц. бюджет'!$Y$17-'[2]місц. бюджет'!$Y$17</f>
        <v>3751.959999999992</v>
      </c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229299.31</v>
      </c>
      <c r="D19" s="18"/>
      <c r="E19" s="38">
        <f>'[4]субвенція'!$E$19+'[4]місц. бюджет'!$E$19-'[2]субвенція'!$E$19-'[2]місц. бюджет'!$E$19</f>
        <v>172166.66</v>
      </c>
      <c r="F19" s="38"/>
      <c r="G19" s="38">
        <f>'[4]субвенція'!$G$19+'[4]місц. бюджет'!$G$19-'[2]субвенція'!$G$19-'[2]місц. бюджет'!$G$19</f>
        <v>31639.709999999985</v>
      </c>
      <c r="H19" s="19"/>
      <c r="I19" s="19">
        <v>380</v>
      </c>
      <c r="J19" s="14"/>
      <c r="K19" s="14"/>
      <c r="L19" s="19"/>
      <c r="M19" s="19">
        <f>'[4]місц. бюджет'!$M$19-'[2]місц. бюджет'!$M$19</f>
        <v>10152.96</v>
      </c>
      <c r="N19" s="19"/>
      <c r="O19" s="19">
        <f>'[4]місц. бюджет'!$O$19-'[2]місц. бюджет'!$O$19</f>
        <v>1376.9800000000005</v>
      </c>
      <c r="P19" s="19"/>
      <c r="Q19" s="19">
        <f>'[4]місц. бюджет'!$Q$9-'[2]місц. бюджет'!$Q$9</f>
        <v>1238.13</v>
      </c>
      <c r="R19" s="33"/>
      <c r="S19" s="14"/>
      <c r="T19" s="19"/>
      <c r="U19" s="19"/>
      <c r="V19" s="19"/>
      <c r="W19" s="19">
        <f>'[4]місц. бюджет'!$W$19-'[2]місц. бюджет'!$W$19</f>
        <v>2317.5</v>
      </c>
      <c r="X19" s="19"/>
      <c r="Y19" s="19">
        <f>'[4]місц. бюджет'!$Y$19-'[2]місц. бюджет'!$Y$19</f>
        <v>10027.369999999995</v>
      </c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183313.66000000003</v>
      </c>
      <c r="D20" s="18"/>
      <c r="E20" s="38">
        <f>'[4]субвенція'!$E$20+'[4]місц. бюджет'!$E$20-'[2]субвенція'!$E$20-'[2]місц. бюджет'!$E$20</f>
        <v>152823.09000000003</v>
      </c>
      <c r="F20" s="38"/>
      <c r="G20" s="38">
        <f>'[4]субвенція'!$G$20+'[4]місц. бюджет'!$G$20-'[2]субвенція'!$G$20-'[2]місц. бюджет'!$G$20</f>
        <v>22750.34</v>
      </c>
      <c r="H20" s="19"/>
      <c r="I20" s="19">
        <v>2780</v>
      </c>
      <c r="J20" s="14"/>
      <c r="K20" s="14"/>
      <c r="L20" s="19"/>
      <c r="M20" s="19">
        <f>'[4]місц. бюджет'!$M$20-'[2]місц. бюджет'!$M$20</f>
        <v>0</v>
      </c>
      <c r="N20" s="19"/>
      <c r="O20" s="19">
        <f>'[4]місц. бюджет'!$O$20-'[2]місц. бюджет'!$O$20</f>
        <v>1376.9800000000005</v>
      </c>
      <c r="P20" s="19"/>
      <c r="Q20" s="19">
        <f>'[4]місц. бюджет'!$Q$9-'[2]місц. бюджет'!$Q$9</f>
        <v>1238.13</v>
      </c>
      <c r="R20" s="33"/>
      <c r="S20" s="14"/>
      <c r="T20" s="19"/>
      <c r="U20" s="19"/>
      <c r="V20" s="19"/>
      <c r="W20" s="19">
        <f>'[4]місц. бюджет'!$W$20-'[2]місц. бюджет'!$W$20</f>
        <v>809.4699999999998</v>
      </c>
      <c r="X20" s="19"/>
      <c r="Y20" s="19">
        <f>'[4]місц. бюджет'!$Y$20-'[2]місц. бюджет'!$Y$20</f>
        <v>1535.6500000000015</v>
      </c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144815.40000000005</v>
      </c>
      <c r="D21" s="18"/>
      <c r="E21" s="38">
        <f>'[4]субвенція'!$E$21+'[4]місц. бюджет'!$E$21-'[2]субвенція'!$E$21-'[2]місц. бюджет'!$E$21</f>
        <v>115084.81000000003</v>
      </c>
      <c r="F21" s="38"/>
      <c r="G21" s="38">
        <f>'[4]субвенція'!$G$21+'[4]місц. бюджет'!$G$21-'[2]субвенція'!$G$21-'[2]місц. бюджет'!$G$21</f>
        <v>20755.950000000008</v>
      </c>
      <c r="H21" s="19"/>
      <c r="I21" s="19">
        <v>775</v>
      </c>
      <c r="J21" s="14"/>
      <c r="K21" s="14"/>
      <c r="L21" s="19"/>
      <c r="M21" s="19">
        <f>'[4]місц. бюджет'!$M$21-'[2]місц. бюджет'!$M$21</f>
        <v>2690.41</v>
      </c>
      <c r="N21" s="19"/>
      <c r="O21" s="19">
        <f>'[4]місц. бюджет'!$O$21-'[2]місц. бюджет'!$O$21</f>
        <v>1376.9800000000005</v>
      </c>
      <c r="P21" s="19"/>
      <c r="Q21" s="19">
        <f>'[4]місц. бюджет'!$Q$9-'[2]місц. бюджет'!$Q$9</f>
        <v>1238.13</v>
      </c>
      <c r="R21" s="33"/>
      <c r="S21" s="14"/>
      <c r="T21" s="19"/>
      <c r="U21" s="19"/>
      <c r="V21" s="19"/>
      <c r="W21" s="19">
        <f>'[4]місц. бюджет'!$W$21-'[2]місц. бюджет'!$W$21</f>
        <v>2894.119999999999</v>
      </c>
      <c r="X21" s="19"/>
      <c r="Y21" s="19">
        <f>'[4]місц. бюджет'!$Y$21-'[2]місц. бюджет'!$Y$21</f>
        <v>0</v>
      </c>
      <c r="Z21" s="19"/>
      <c r="AA21" s="19"/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82215.36000000003</v>
      </c>
      <c r="D22" s="18"/>
      <c r="E22" s="38">
        <f>'[4]субвенція'!$E$22+'[4]місц. бюджет'!$E$22-'[2]субвенція'!$E$22-'[2]місц. бюджет'!$E$22</f>
        <v>64357.260000000024</v>
      </c>
      <c r="F22" s="38"/>
      <c r="G22" s="38">
        <f>'[4]субвенція'!$G$22+'[4]місц. бюджет'!$G$22-'[2]субвенція'!$G$22-'[2]місц. бюджет'!$G$22</f>
        <v>10989.82</v>
      </c>
      <c r="H22" s="19"/>
      <c r="I22" s="19">
        <v>380</v>
      </c>
      <c r="J22" s="14"/>
      <c r="K22" s="14"/>
      <c r="L22" s="19"/>
      <c r="M22" s="19">
        <f>'[4]місц. бюджет'!$M$22-'[2]місц. бюджет'!$M$22</f>
        <v>2471.5699999999997</v>
      </c>
      <c r="N22" s="19"/>
      <c r="O22" s="19">
        <f>'[4]місц. бюджет'!$O$22-'[2]місц. бюджет'!$O$22</f>
        <v>1376.9800000000005</v>
      </c>
      <c r="P22" s="19"/>
      <c r="Q22" s="19">
        <f>'[4]місц. бюджет'!$Q$9-'[2]місц. бюджет'!$Q$9</f>
        <v>1238.13</v>
      </c>
      <c r="R22" s="33"/>
      <c r="S22" s="14"/>
      <c r="T22" s="19"/>
      <c r="U22" s="19"/>
      <c r="V22" s="19"/>
      <c r="W22" s="19">
        <f>'[4]місц. бюджет'!$W$22-'[2]місц. бюджет'!$W$22</f>
        <v>1401.6000000000004</v>
      </c>
      <c r="X22" s="19"/>
      <c r="Y22" s="19">
        <f>'[4]місц. бюджет'!$Y$22-'[2]місц. бюджет'!$Y$22</f>
        <v>0</v>
      </c>
      <c r="Z22" s="19"/>
      <c r="AA22" s="19"/>
      <c r="AB22" s="14"/>
      <c r="AC22" s="14"/>
      <c r="AD22" s="14"/>
      <c r="AE22" s="14"/>
      <c r="AF22" s="14"/>
      <c r="AG22" s="14"/>
      <c r="AH22" s="14"/>
      <c r="AI22" s="14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194280.89000000007</v>
      </c>
      <c r="D23" s="18"/>
      <c r="E23" s="38">
        <f>'[4]субвенція'!$E$23+'[4]місц. бюджет'!$E$23-'[2]субвенція'!$E$23-'[2]місц. бюджет'!$E$23</f>
        <v>151127.48000000004</v>
      </c>
      <c r="F23" s="38"/>
      <c r="G23" s="38">
        <f>'[4]субвенція'!$G$23+'[4]місц. бюджет'!$G$23-'[2]субвенція'!$G$23-'[2]місц. бюджет'!$G$23</f>
        <v>27201.59000000001</v>
      </c>
      <c r="H23" s="19"/>
      <c r="I23" s="19">
        <v>1200</v>
      </c>
      <c r="J23" s="14"/>
      <c r="K23" s="14"/>
      <c r="L23" s="19"/>
      <c r="M23" s="19">
        <f>'[4]місц. бюджет'!$M$23-'[2]місц. бюджет'!$M$23</f>
        <v>2179.1500000000015</v>
      </c>
      <c r="N23" s="19"/>
      <c r="O23" s="19">
        <f>'[4]місц. бюджет'!$O$23-'[2]місц. бюджет'!$O$23</f>
        <v>1376.9800000000005</v>
      </c>
      <c r="P23" s="19"/>
      <c r="Q23" s="19">
        <f>'[4]місц. бюджет'!$Q$9-'[2]місц. бюджет'!$Q$9</f>
        <v>1238.13</v>
      </c>
      <c r="R23" s="33"/>
      <c r="S23" s="14"/>
      <c r="T23" s="19"/>
      <c r="U23" s="19"/>
      <c r="V23" s="19"/>
      <c r="W23" s="19">
        <f>'[4]місц. бюджет'!$W$23-'[2]місц. бюджет'!$W$23</f>
        <v>9957.560000000001</v>
      </c>
      <c r="X23" s="19"/>
      <c r="Y23" s="19">
        <f>'[4]місц. бюджет'!$Y$23-'[2]місц. бюджет'!$Y$23</f>
        <v>0</v>
      </c>
      <c r="Z23" s="19"/>
      <c r="AA23" s="19"/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140589.87000000002</v>
      </c>
      <c r="D24" s="18"/>
      <c r="E24" s="38">
        <f>'[4]субвенція'!$E$24+'[4]місц. бюджет'!$E$24-'[2]субвенція'!$E$24-'[2]місц. бюджет'!$E$24</f>
        <v>111188.65000000001</v>
      </c>
      <c r="F24" s="38"/>
      <c r="G24" s="38">
        <f>'[4]субвенція'!$G$24+'[4]місц. бюджет'!$G$24-'[2]субвенція'!$G$24-'[2]місц. бюджет'!$G$24</f>
        <v>20256.719999999994</v>
      </c>
      <c r="H24" s="19"/>
      <c r="I24" s="19">
        <v>1680</v>
      </c>
      <c r="J24" s="14"/>
      <c r="K24" s="14"/>
      <c r="L24" s="19"/>
      <c r="M24" s="19">
        <f>'[4]місц. бюджет'!$M$24-'[2]місц. бюджет'!$M$24</f>
        <v>3811.499999999999</v>
      </c>
      <c r="N24" s="19"/>
      <c r="O24" s="19">
        <f>'[4]місц. бюджет'!$O$24-'[2]місц. бюджет'!$O$24</f>
        <v>1376.9800000000005</v>
      </c>
      <c r="P24" s="19"/>
      <c r="Q24" s="19">
        <f>'[4]місц. бюджет'!$Q$9-'[2]місц. бюджет'!$Q$9</f>
        <v>1238.13</v>
      </c>
      <c r="R24" s="33"/>
      <c r="S24" s="14"/>
      <c r="T24" s="19"/>
      <c r="U24" s="19"/>
      <c r="V24" s="19"/>
      <c r="W24" s="19">
        <f>'[4]місц. бюджет'!$W$24-'[2]місц. бюджет'!$W$24</f>
        <v>1037.89</v>
      </c>
      <c r="X24" s="19"/>
      <c r="Y24" s="19">
        <f>'[4]місц. бюджет'!$Y$24-'[2]місц. бюджет'!$Y$24</f>
        <v>0</v>
      </c>
      <c r="Z24" s="19"/>
      <c r="AA24" s="19"/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178491.43</v>
      </c>
      <c r="D25" s="18"/>
      <c r="E25" s="38">
        <f>'[4]субвенція'!$E$25+'[4]місц. бюджет'!$E$25-'[2]субвенція'!$E$25-'[2]місц. бюджет'!$E$25</f>
        <v>110767.95</v>
      </c>
      <c r="F25" s="38"/>
      <c r="G25" s="38">
        <f>'[4]субвенція'!$G$25+'[4]місц. бюджет'!$G$25-'[2]субвенція'!$G$25-'[2]місц. бюджет'!$G$25</f>
        <v>18467.81999999999</v>
      </c>
      <c r="H25" s="19"/>
      <c r="I25" s="19">
        <v>44980</v>
      </c>
      <c r="J25" s="14"/>
      <c r="K25" s="14"/>
      <c r="L25" s="19"/>
      <c r="M25" s="19">
        <f>'[4]місц. бюджет'!$M$25-'[2]місц. бюджет'!$M$25</f>
        <v>427.4999999999999</v>
      </c>
      <c r="N25" s="19"/>
      <c r="O25" s="19">
        <f>'[4]місц. бюджет'!$O$25-'[2]місц. бюджет'!$O$25</f>
        <v>1376.9800000000005</v>
      </c>
      <c r="P25" s="19"/>
      <c r="Q25" s="19">
        <f>'[4]місц. бюджет'!$Q$9-'[2]місц. бюджет'!$Q$9</f>
        <v>1238.13</v>
      </c>
      <c r="R25" s="33"/>
      <c r="S25" s="14"/>
      <c r="T25" s="19"/>
      <c r="U25" s="19"/>
      <c r="V25" s="19"/>
      <c r="W25" s="19">
        <f>'[4]місц. бюджет'!$W$25-'[2]місц. бюджет'!$W$25</f>
        <v>1233.05</v>
      </c>
      <c r="X25" s="19"/>
      <c r="Y25" s="19">
        <f>'[4]місц. бюджет'!$Y$25-'[2]місц. бюджет'!$Y$25</f>
        <v>0</v>
      </c>
      <c r="Z25" s="19"/>
      <c r="AA25" s="19"/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76731.33999999998</v>
      </c>
      <c r="D26" s="18"/>
      <c r="E26" s="38">
        <f>'[4]субвенція'!$E$26+'[4]місц. бюджет'!$E$26-'[2]субвенція'!$E$26-'[2]місц. бюджет'!$E$26</f>
        <v>62559.04999999999</v>
      </c>
      <c r="F26" s="38"/>
      <c r="G26" s="38">
        <f>'[4]субвенція'!$G$26+'[4]місц. бюджет'!$G$26-'[2]субвенція'!$G$26-'[2]місц. бюджет'!$G$26</f>
        <v>10897.749999999998</v>
      </c>
      <c r="H26" s="19"/>
      <c r="I26" s="19">
        <v>380</v>
      </c>
      <c r="J26" s="14"/>
      <c r="K26" s="14"/>
      <c r="L26" s="19"/>
      <c r="M26" s="19">
        <f>'[4]місц. бюджет'!$M$26-'[2]місц. бюджет'!$M$26</f>
        <v>0</v>
      </c>
      <c r="N26" s="19"/>
      <c r="O26" s="19">
        <f>'[4]місц. бюджет'!$O$26-'[2]місц. бюджет'!$O$26</f>
        <v>1376.9800000000005</v>
      </c>
      <c r="P26" s="19"/>
      <c r="Q26" s="19">
        <f>'[4]місц. бюджет'!$Q$9-'[2]місц. бюджет'!$Q$9</f>
        <v>1238.13</v>
      </c>
      <c r="R26" s="33"/>
      <c r="S26" s="14"/>
      <c r="T26" s="19"/>
      <c r="U26" s="19"/>
      <c r="V26" s="19"/>
      <c r="W26" s="19">
        <f>'[4]місц. бюджет'!$W$26-'[2]місц. бюджет'!$W$26</f>
        <v>279.43000000000006</v>
      </c>
      <c r="X26" s="19"/>
      <c r="Y26" s="19">
        <f>'[4]місц. бюджет'!$Y$26-'[2]місц. бюджет'!$Y$26</f>
        <v>0</v>
      </c>
      <c r="Z26" s="19"/>
      <c r="AA26" s="19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131155.64000000007</v>
      </c>
      <c r="D27" s="39"/>
      <c r="E27" s="38">
        <f>'[4]субвенція'!$E$27+'[4]місц. бюджет'!$E$27-'[2]субвенція'!$E$27-'[2]місц. бюджет'!$E$27</f>
        <v>107355.73000000005</v>
      </c>
      <c r="F27" s="38"/>
      <c r="G27" s="38">
        <f>'[4]субвенція'!$G$27+'[4]місц. бюджет'!$G$27-'[2]субвенція'!$G$27-'[2]місц. бюджет'!$G$27</f>
        <v>20392.310000000012</v>
      </c>
      <c r="H27" s="19"/>
      <c r="I27" s="19">
        <v>380</v>
      </c>
      <c r="J27" s="14"/>
      <c r="K27" s="14"/>
      <c r="L27" s="19"/>
      <c r="M27" s="19">
        <f>'[4]місц. бюджет'!$M$27-'[2]місц. бюджет'!$M$27</f>
        <v>0</v>
      </c>
      <c r="N27" s="19"/>
      <c r="O27" s="19">
        <f>'[4]місц. бюджет'!$O$27-'[2]місц. бюджет'!$O$27</f>
        <v>1376.9800000000005</v>
      </c>
      <c r="P27" s="19"/>
      <c r="Q27" s="19">
        <f>'[4]місц. бюджет'!$Q$9-'[2]місц. бюджет'!$Q$9</f>
        <v>1238.13</v>
      </c>
      <c r="R27" s="33"/>
      <c r="S27" s="14"/>
      <c r="T27" s="19"/>
      <c r="U27" s="19"/>
      <c r="V27" s="19"/>
      <c r="W27" s="19">
        <f>'[4]місц. бюджет'!$W$27-'[2]місц. бюджет'!$W$27</f>
        <v>412.4899999999998</v>
      </c>
      <c r="X27" s="19"/>
      <c r="Y27" s="19">
        <f>'[4]місц. бюджет'!$Y$27-'[2]місц. бюджет'!$Y$27</f>
        <v>0</v>
      </c>
      <c r="Z27" s="19"/>
      <c r="AA27" s="19"/>
      <c r="AB27" s="14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116209.80000000002</v>
      </c>
      <c r="D28" s="18"/>
      <c r="E28" s="38">
        <f>'[4]субвенція'!$E$28+'[4]місц. бюджет'!$E$28-'[2]субвенція'!$E$28-'[2]місц. бюджет'!$E$28</f>
        <v>94173.48000000001</v>
      </c>
      <c r="F28" s="38"/>
      <c r="G28" s="38">
        <f>'[4]субвенція'!$G$28+'[4]місц. бюджет'!$G$28-'[2]субвенція'!$G$28-'[2]місц. бюджет'!$G$28</f>
        <v>17726.110000000004</v>
      </c>
      <c r="H28" s="19"/>
      <c r="I28" s="19">
        <v>380</v>
      </c>
      <c r="J28" s="14"/>
      <c r="K28" s="14"/>
      <c r="L28" s="19"/>
      <c r="M28" s="19">
        <f>'[4]місц. бюджет'!$M$28-'[2]місц. бюджет'!$M$28</f>
        <v>0</v>
      </c>
      <c r="N28" s="19"/>
      <c r="O28" s="19">
        <f>'[4]місц. бюджет'!$O$28-'[2]місц. бюджет'!$O$28</f>
        <v>1376.9800000000005</v>
      </c>
      <c r="P28" s="19"/>
      <c r="Q28" s="19">
        <f>'[4]місц. бюджет'!$Q$9-'[2]місц. бюджет'!$Q$9</f>
        <v>1238.13</v>
      </c>
      <c r="R28" s="33"/>
      <c r="S28" s="14"/>
      <c r="T28" s="19"/>
      <c r="U28" s="19"/>
      <c r="V28" s="19"/>
      <c r="W28" s="19">
        <f>'[4]місц. бюджет'!$W$28-'[2]місц. бюджет'!$W$28</f>
        <v>1315.1000000000004</v>
      </c>
      <c r="X28" s="19"/>
      <c r="Y28" s="19">
        <f>'[4]місц. бюджет'!$Y$28-'[2]місц. бюджет'!$Y$28</f>
        <v>0</v>
      </c>
      <c r="Z28" s="19"/>
      <c r="AA28" s="19"/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138767.33000000005</v>
      </c>
      <c r="D29" s="18"/>
      <c r="E29" s="38">
        <f>'[4]субвенція'!$E$29+'[4]місц. бюджет'!$E$29-'[2]субвенція'!$E$29-'[2]місц. бюджет'!$E$29</f>
        <v>114071.82000000004</v>
      </c>
      <c r="F29" s="38"/>
      <c r="G29" s="38">
        <f>'[4]субвенція'!$G$29+'[4]місц. бюджет'!$G$29-'[2]субвенція'!$G$29-'[2]місц. бюджет'!$G$29</f>
        <v>19747.689999999995</v>
      </c>
      <c r="H29" s="19"/>
      <c r="I29" s="19">
        <v>380</v>
      </c>
      <c r="J29" s="14"/>
      <c r="K29" s="14"/>
      <c r="L29" s="19"/>
      <c r="M29" s="19">
        <f>'[4]місц. бюджет'!$M$29-'[2]місц. бюджет'!$M$29</f>
        <v>0</v>
      </c>
      <c r="N29" s="19"/>
      <c r="O29" s="19">
        <f>'[4]місц. бюджет'!$O$29-'[2]місц. бюджет'!$O$29</f>
        <v>1376.9800000000005</v>
      </c>
      <c r="P29" s="19"/>
      <c r="Q29" s="19">
        <f>'[4]місц. бюджет'!$Q$9-'[2]місц. бюджет'!$Q$9</f>
        <v>1238.13</v>
      </c>
      <c r="R29" s="33"/>
      <c r="S29" s="14"/>
      <c r="T29" s="19"/>
      <c r="U29" s="19"/>
      <c r="V29" s="19"/>
      <c r="W29" s="19">
        <f>'[4]місц. бюджет'!$W$29-'[2]місц. бюджет'!$W$29</f>
        <v>483.47000000000025</v>
      </c>
      <c r="X29" s="19"/>
      <c r="Y29" s="19">
        <f>'[4]місц. бюджет'!$Y$29-'[2]місц. бюджет'!$Y$29</f>
        <v>1469.239999999998</v>
      </c>
      <c r="Z29" s="19"/>
      <c r="AA29" s="19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119087.78000000001</v>
      </c>
      <c r="D30" s="18"/>
      <c r="E30" s="38">
        <f>'[4]субвенція'!$E$30+'[4]місц. бюджет'!$E$30-'[2]субвенція'!$E$30-'[2]місц. бюджет'!$E$30</f>
        <v>97597.16</v>
      </c>
      <c r="F30" s="38"/>
      <c r="G30" s="38">
        <f>'[4]субвенція'!$G$30+'[4]місц. бюджет'!$G$30-'[2]субвенція'!$G$30-'[2]місц. бюджет'!$G$30</f>
        <v>16191.59</v>
      </c>
      <c r="H30" s="19"/>
      <c r="I30" s="19">
        <v>380</v>
      </c>
      <c r="J30" s="14"/>
      <c r="K30" s="14"/>
      <c r="L30" s="19"/>
      <c r="M30" s="19">
        <f>'[4]місц. бюджет'!$M$30-'[2]місц. бюджет'!$M$30</f>
        <v>815.8199999999997</v>
      </c>
      <c r="N30" s="19"/>
      <c r="O30" s="19">
        <f>'[4]місц. бюджет'!$O$30-'[2]місц. бюджет'!$O$30</f>
        <v>1376.9800000000005</v>
      </c>
      <c r="P30" s="19"/>
      <c r="Q30" s="19">
        <f>'[4]місц. бюджет'!$Q$9-'[2]місц. бюджет'!$Q$9</f>
        <v>1238.13</v>
      </c>
      <c r="R30" s="33"/>
      <c r="S30" s="14"/>
      <c r="T30" s="19"/>
      <c r="U30" s="19"/>
      <c r="V30" s="19"/>
      <c r="W30" s="19">
        <f>'[4]місц. бюджет'!$W$30-'[2]місц. бюджет'!$W$30</f>
        <v>1488.1000000000004</v>
      </c>
      <c r="X30" s="19"/>
      <c r="Y30" s="19">
        <f>'[4]місц. бюджет'!$Y$30-'[2]місц. бюджет'!$Y$30</f>
        <v>0</v>
      </c>
      <c r="Z30" s="19"/>
      <c r="AA30" s="19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88437.40000000002</v>
      </c>
      <c r="D31" s="18"/>
      <c r="E31" s="38">
        <f>'[4]субвенція'!$E$31+'[4]місц. бюджет'!$E$31-'[2]субвенція'!$E$31-'[2]місц. бюджет'!$E$31</f>
        <v>72346.10000000003</v>
      </c>
      <c r="F31" s="38"/>
      <c r="G31" s="38">
        <f>'[4]субвенція'!$G$31+'[4]місц. бюджет'!$G$31-'[2]субвенція'!$G$31-'[2]місц. бюджет'!$G$31</f>
        <v>11964.369999999999</v>
      </c>
      <c r="H31" s="19"/>
      <c r="I31" s="19">
        <v>380</v>
      </c>
      <c r="J31" s="14"/>
      <c r="K31" s="14"/>
      <c r="L31" s="19"/>
      <c r="M31" s="19">
        <f>'[4]місц. бюджет'!$M$31-'[2]місц. бюджет'!$M$31</f>
        <v>122.75</v>
      </c>
      <c r="N31" s="19"/>
      <c r="O31" s="19">
        <f>'[4]місц. бюджет'!$O$31-'[2]місц. бюджет'!$O$31</f>
        <v>1376.9800000000005</v>
      </c>
      <c r="P31" s="19"/>
      <c r="Q31" s="19">
        <f>'[4]місц. бюджет'!$Q$9-'[2]місц. бюджет'!$Q$9</f>
        <v>1238.13</v>
      </c>
      <c r="R31" s="33"/>
      <c r="S31" s="14"/>
      <c r="T31" s="19"/>
      <c r="U31" s="19"/>
      <c r="V31" s="19"/>
      <c r="W31" s="19">
        <f>'[4]місц. бюджет'!$W$31-'[2]місц. бюджет'!$W$31</f>
        <v>1009.0699999999997</v>
      </c>
      <c r="X31" s="19"/>
      <c r="Y31" s="19">
        <f>'[4]місц. бюджет'!$Y$31-'[2]місц. бюджет'!$Y$31</f>
        <v>0</v>
      </c>
      <c r="Z31" s="19"/>
      <c r="AA31" s="19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5764.530000000001</v>
      </c>
      <c r="D32" s="18"/>
      <c r="E32" s="38">
        <f>'[4]субвенція'!$E$32+'[4]місц. бюджет'!$E$32-'[2]субвенція'!$E$32-'[2]місц. бюджет'!$E$32</f>
        <v>4700.290000000001</v>
      </c>
      <c r="F32" s="38"/>
      <c r="G32" s="38">
        <f>'[4]субвенція'!$G$32+'[4]місц. бюджет'!$G$32-'[2]субвенція'!$G$32-'[2]місц. бюджет'!$G$32</f>
        <v>1064.2399999999998</v>
      </c>
      <c r="H32" s="19"/>
      <c r="I32" s="19"/>
      <c r="J32" s="14"/>
      <c r="K32" s="14"/>
      <c r="L32" s="19"/>
      <c r="M32" s="19"/>
      <c r="N32" s="19"/>
      <c r="O32" s="19"/>
      <c r="P32" s="19"/>
      <c r="Q32" s="19"/>
      <c r="R32" s="33"/>
      <c r="S32" s="14"/>
      <c r="T32" s="19"/>
      <c r="U32" s="19"/>
      <c r="V32" s="19"/>
      <c r="W32" s="19"/>
      <c r="X32" s="19"/>
      <c r="Y32" s="19">
        <f>'[4]місц. бюджет'!$Y$32-'[2]місц. бюджет'!$Y$32</f>
        <v>0</v>
      </c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38746.51999999999</v>
      </c>
      <c r="D33" s="18"/>
      <c r="E33" s="38">
        <f>'[4]субвенція'!$E$33+'[4]місц. бюджет'!$E$33-'[2]субвенція'!$E$33-'[2]місц. бюджет'!$E$33</f>
        <v>31593.189999999988</v>
      </c>
      <c r="F33" s="38"/>
      <c r="G33" s="38">
        <f>'[4]субвенція'!$G$33+'[4]місц. бюджет'!$G$33-'[2]субвенція'!$G$33-'[2]місц. бюджет'!$G$33</f>
        <v>7153.330000000002</v>
      </c>
      <c r="H33" s="19"/>
      <c r="I33" s="19"/>
      <c r="J33" s="14"/>
      <c r="K33" s="14"/>
      <c r="L33" s="19"/>
      <c r="M33" s="19"/>
      <c r="N33" s="19"/>
      <c r="O33" s="19"/>
      <c r="P33" s="19"/>
      <c r="Q33" s="19"/>
      <c r="R33" s="33"/>
      <c r="S33" s="14"/>
      <c r="T33" s="19"/>
      <c r="U33" s="19"/>
      <c r="V33" s="19"/>
      <c r="W33" s="19"/>
      <c r="X33" s="19"/>
      <c r="Y33" s="19">
        <f>'[4]місц. бюджет'!$Y$31-'[2]місц. бюджет'!$Y$31</f>
        <v>0</v>
      </c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4191488.25</v>
      </c>
      <c r="D44" s="40">
        <f t="shared" si="3"/>
        <v>0</v>
      </c>
      <c r="E44" s="40">
        <f t="shared" si="3"/>
        <v>3338746.5</v>
      </c>
      <c r="F44" s="40">
        <f t="shared" si="3"/>
        <v>0</v>
      </c>
      <c r="G44" s="23">
        <f t="shared" si="3"/>
        <v>602771.2799999999</v>
      </c>
      <c r="H44" s="23">
        <f t="shared" si="3"/>
        <v>0</v>
      </c>
      <c r="I44" s="23">
        <f t="shared" si="3"/>
        <v>67410.9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30792.600000000002</v>
      </c>
      <c r="N44" s="23">
        <f t="shared" si="3"/>
        <v>0</v>
      </c>
      <c r="O44" s="40">
        <f t="shared" si="3"/>
        <v>28631.069999999996</v>
      </c>
      <c r="P44" s="40">
        <f t="shared" si="3"/>
        <v>0</v>
      </c>
      <c r="Q44" s="23">
        <f t="shared" si="3"/>
        <v>26000.730000000014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553.4000000000001</v>
      </c>
      <c r="V44" s="23">
        <f t="shared" si="3"/>
        <v>0</v>
      </c>
      <c r="W44" s="40">
        <f t="shared" si="3"/>
        <v>59080.87</v>
      </c>
      <c r="X44" s="23">
        <f t="shared" si="3"/>
        <v>0</v>
      </c>
      <c r="Y44" s="23">
        <f t="shared" si="3"/>
        <v>36257.899999999965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1243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65"/>
  <sheetViews>
    <sheetView view="pageBreakPreview" zoomScale="120" zoomScaleSheetLayoutView="120" zoomScalePageLayoutView="0" workbookViewId="0" topLeftCell="G22">
      <selection activeCell="M44" sqref="M44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58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 t="s">
        <v>56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37712.39</v>
      </c>
      <c r="D9" s="18"/>
      <c r="E9" s="38"/>
      <c r="F9" s="38"/>
      <c r="G9" s="38"/>
      <c r="H9" s="19"/>
      <c r="I9" s="19">
        <v>380</v>
      </c>
      <c r="J9" s="14"/>
      <c r="K9" s="14"/>
      <c r="L9" s="19"/>
      <c r="M9" s="19">
        <v>37332.39</v>
      </c>
      <c r="N9" s="19"/>
      <c r="O9" s="19"/>
      <c r="P9" s="19"/>
      <c r="Q9" s="19"/>
      <c r="R9" s="33"/>
      <c r="S9" s="14"/>
      <c r="T9" s="19"/>
      <c r="U9" s="19"/>
      <c r="V9" s="19"/>
      <c r="W9" s="19"/>
      <c r="X9" s="19"/>
      <c r="Y9" s="19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40781.23</v>
      </c>
      <c r="D10" s="18"/>
      <c r="E10" s="38"/>
      <c r="F10" s="38"/>
      <c r="G10" s="38"/>
      <c r="H10" s="19"/>
      <c r="I10" s="19">
        <v>480</v>
      </c>
      <c r="J10" s="14"/>
      <c r="K10" s="14"/>
      <c r="L10" s="19"/>
      <c r="M10" s="19">
        <v>40301.23</v>
      </c>
      <c r="N10" s="19"/>
      <c r="O10" s="19"/>
      <c r="P10" s="19"/>
      <c r="Q10" s="19"/>
      <c r="R10" s="33"/>
      <c r="S10" s="14"/>
      <c r="T10" s="19"/>
      <c r="U10" s="19"/>
      <c r="V10" s="19"/>
      <c r="W10" s="19"/>
      <c r="X10" s="19"/>
      <c r="Y10" s="19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34947.4</v>
      </c>
      <c r="D11" s="18"/>
      <c r="E11" s="38"/>
      <c r="F11" s="38"/>
      <c r="G11" s="38"/>
      <c r="H11" s="19"/>
      <c r="I11" s="19">
        <v>1303.9</v>
      </c>
      <c r="J11" s="14"/>
      <c r="K11" s="14"/>
      <c r="L11" s="19"/>
      <c r="M11" s="19">
        <v>33643.5</v>
      </c>
      <c r="N11" s="19"/>
      <c r="O11" s="19"/>
      <c r="P11" s="19"/>
      <c r="Q11" s="19"/>
      <c r="R11" s="33"/>
      <c r="S11" s="14"/>
      <c r="T11" s="19"/>
      <c r="U11" s="19"/>
      <c r="V11" s="19"/>
      <c r="W11" s="19"/>
      <c r="X11" s="19"/>
      <c r="Y11" s="19"/>
      <c r="Z11" s="14"/>
      <c r="AA11" s="14"/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780</v>
      </c>
      <c r="D12" s="18"/>
      <c r="E12" s="38"/>
      <c r="F12" s="38"/>
      <c r="G12" s="38"/>
      <c r="H12" s="19"/>
      <c r="I12" s="19">
        <v>780</v>
      </c>
      <c r="J12" s="14"/>
      <c r="K12" s="14"/>
      <c r="L12" s="19"/>
      <c r="M12" s="19"/>
      <c r="N12" s="19"/>
      <c r="O12" s="19"/>
      <c r="P12" s="19"/>
      <c r="Q12" s="19"/>
      <c r="R12" s="33"/>
      <c r="S12" s="14"/>
      <c r="T12" s="19"/>
      <c r="U12" s="19"/>
      <c r="V12" s="19"/>
      <c r="W12" s="19"/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18165</v>
      </c>
      <c r="D14" s="39"/>
      <c r="E14" s="38"/>
      <c r="F14" s="38"/>
      <c r="G14" s="38"/>
      <c r="H14" s="19"/>
      <c r="I14" s="19">
        <v>380</v>
      </c>
      <c r="J14" s="14"/>
      <c r="K14" s="14"/>
      <c r="L14" s="19"/>
      <c r="M14" s="19">
        <v>17785</v>
      </c>
      <c r="N14" s="19"/>
      <c r="O14" s="19"/>
      <c r="P14" s="19"/>
      <c r="Q14" s="19"/>
      <c r="R14" s="33"/>
      <c r="S14" s="14"/>
      <c r="T14" s="19"/>
      <c r="U14" s="19"/>
      <c r="V14" s="19"/>
      <c r="W14" s="19"/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15652.2</v>
      </c>
      <c r="D15" s="39"/>
      <c r="E15" s="38"/>
      <c r="F15" s="38"/>
      <c r="G15" s="38"/>
      <c r="H15" s="19"/>
      <c r="I15" s="19">
        <v>4928</v>
      </c>
      <c r="J15" s="14"/>
      <c r="K15" s="14"/>
      <c r="L15" s="19"/>
      <c r="M15" s="19">
        <v>10724.2</v>
      </c>
      <c r="N15" s="19"/>
      <c r="O15" s="19"/>
      <c r="P15" s="19"/>
      <c r="Q15" s="19"/>
      <c r="R15" s="33"/>
      <c r="S15" s="14"/>
      <c r="T15" s="19"/>
      <c r="U15" s="19"/>
      <c r="V15" s="19"/>
      <c r="W15" s="19"/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8074.43</v>
      </c>
      <c r="D16" s="18"/>
      <c r="E16" s="38"/>
      <c r="F16" s="38"/>
      <c r="G16" s="38"/>
      <c r="H16" s="19"/>
      <c r="I16" s="19">
        <v>4324</v>
      </c>
      <c r="J16" s="14"/>
      <c r="K16" s="14"/>
      <c r="L16" s="19"/>
      <c r="M16" s="19">
        <v>3750.43</v>
      </c>
      <c r="N16" s="19"/>
      <c r="O16" s="19"/>
      <c r="P16" s="19"/>
      <c r="Q16" s="19"/>
      <c r="R16" s="33"/>
      <c r="S16" s="14"/>
      <c r="T16" s="19"/>
      <c r="U16" s="19"/>
      <c r="V16" s="19"/>
      <c r="W16" s="19"/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19595.91</v>
      </c>
      <c r="D17" s="18"/>
      <c r="E17" s="38"/>
      <c r="F17" s="38"/>
      <c r="G17" s="38"/>
      <c r="H17" s="19"/>
      <c r="I17" s="19">
        <v>380</v>
      </c>
      <c r="J17" s="14"/>
      <c r="K17" s="14"/>
      <c r="L17" s="19"/>
      <c r="M17" s="19">
        <v>19215.91</v>
      </c>
      <c r="N17" s="19"/>
      <c r="O17" s="19"/>
      <c r="P17" s="35"/>
      <c r="Q17" s="19"/>
      <c r="R17" s="33"/>
      <c r="S17" s="14"/>
      <c r="T17" s="19"/>
      <c r="U17" s="19"/>
      <c r="V17" s="19"/>
      <c r="W17" s="19"/>
      <c r="X17" s="19"/>
      <c r="Y17" s="19"/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16565.18</v>
      </c>
      <c r="D19" s="18"/>
      <c r="E19" s="38"/>
      <c r="F19" s="38"/>
      <c r="G19" s="38"/>
      <c r="H19" s="19"/>
      <c r="I19" s="19">
        <v>380</v>
      </c>
      <c r="J19" s="14"/>
      <c r="K19" s="14"/>
      <c r="L19" s="19"/>
      <c r="M19" s="19">
        <v>16185.18</v>
      </c>
      <c r="N19" s="19"/>
      <c r="O19" s="19"/>
      <c r="P19" s="19"/>
      <c r="Q19" s="19"/>
      <c r="R19" s="33"/>
      <c r="S19" s="14"/>
      <c r="T19" s="19"/>
      <c r="U19" s="19"/>
      <c r="V19" s="19"/>
      <c r="W19" s="19"/>
      <c r="X19" s="19"/>
      <c r="Y19" s="19"/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2780</v>
      </c>
      <c r="D20" s="18"/>
      <c r="E20" s="38"/>
      <c r="F20" s="38"/>
      <c r="G20" s="38"/>
      <c r="H20" s="19"/>
      <c r="I20" s="19">
        <v>2780</v>
      </c>
      <c r="J20" s="14"/>
      <c r="K20" s="14"/>
      <c r="L20" s="19"/>
      <c r="M20" s="19"/>
      <c r="N20" s="19"/>
      <c r="O20" s="19"/>
      <c r="P20" s="19"/>
      <c r="Q20" s="19"/>
      <c r="R20" s="33"/>
      <c r="S20" s="14"/>
      <c r="T20" s="19"/>
      <c r="U20" s="19"/>
      <c r="V20" s="19"/>
      <c r="W20" s="19"/>
      <c r="X20" s="19"/>
      <c r="Y20" s="19"/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775</v>
      </c>
      <c r="D21" s="18"/>
      <c r="E21" s="38"/>
      <c r="F21" s="38"/>
      <c r="G21" s="38"/>
      <c r="H21" s="19"/>
      <c r="I21" s="19">
        <v>775</v>
      </c>
      <c r="J21" s="14"/>
      <c r="K21" s="14"/>
      <c r="L21" s="19"/>
      <c r="M21" s="19"/>
      <c r="N21" s="19"/>
      <c r="O21" s="19"/>
      <c r="P21" s="19"/>
      <c r="Q21" s="19"/>
      <c r="R21" s="33"/>
      <c r="S21" s="14"/>
      <c r="T21" s="19"/>
      <c r="U21" s="19"/>
      <c r="V21" s="19"/>
      <c r="W21" s="19"/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6380</v>
      </c>
      <c r="D22" s="18"/>
      <c r="E22" s="38"/>
      <c r="F22" s="38"/>
      <c r="G22" s="38"/>
      <c r="H22" s="19"/>
      <c r="I22" s="19">
        <v>380</v>
      </c>
      <c r="J22" s="14"/>
      <c r="K22" s="14"/>
      <c r="L22" s="19"/>
      <c r="M22" s="19"/>
      <c r="N22" s="19"/>
      <c r="O22" s="19"/>
      <c r="P22" s="19"/>
      <c r="Q22" s="19"/>
      <c r="R22" s="33"/>
      <c r="S22" s="14"/>
      <c r="T22" s="19"/>
      <c r="U22" s="19"/>
      <c r="V22" s="19"/>
      <c r="W22" s="19"/>
      <c r="X22" s="19"/>
      <c r="Y22" s="19"/>
      <c r="Z22" s="19"/>
      <c r="AA22" s="19"/>
      <c r="AB22" s="14"/>
      <c r="AC22" s="14"/>
      <c r="AD22" s="14"/>
      <c r="AE22" s="14"/>
      <c r="AF22" s="14"/>
      <c r="AG22" s="14"/>
      <c r="AH22" s="14"/>
      <c r="AI22" s="19">
        <v>6000</v>
      </c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4979.030000000001</v>
      </c>
      <c r="D23" s="18"/>
      <c r="E23" s="38"/>
      <c r="F23" s="38"/>
      <c r="G23" s="38"/>
      <c r="H23" s="19"/>
      <c r="I23" s="19">
        <v>1200</v>
      </c>
      <c r="J23" s="14"/>
      <c r="K23" s="14"/>
      <c r="L23" s="19"/>
      <c r="M23" s="19">
        <v>3779.03</v>
      </c>
      <c r="N23" s="19"/>
      <c r="O23" s="19"/>
      <c r="P23" s="19"/>
      <c r="Q23" s="19"/>
      <c r="R23" s="33"/>
      <c r="S23" s="14"/>
      <c r="T23" s="19"/>
      <c r="U23" s="19"/>
      <c r="V23" s="19"/>
      <c r="W23" s="19"/>
      <c r="X23" s="19"/>
      <c r="Y23" s="19"/>
      <c r="Z23" s="19"/>
      <c r="AA23" s="19"/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6072.99</v>
      </c>
      <c r="D24" s="18"/>
      <c r="E24" s="38"/>
      <c r="F24" s="38"/>
      <c r="G24" s="38"/>
      <c r="H24" s="19"/>
      <c r="I24" s="19">
        <v>1680</v>
      </c>
      <c r="J24" s="14"/>
      <c r="K24" s="14"/>
      <c r="L24" s="19"/>
      <c r="M24" s="19">
        <v>4392.99</v>
      </c>
      <c r="N24" s="19"/>
      <c r="O24" s="19"/>
      <c r="P24" s="19"/>
      <c r="Q24" s="19"/>
      <c r="R24" s="33"/>
      <c r="S24" s="14"/>
      <c r="T24" s="19"/>
      <c r="U24" s="19"/>
      <c r="V24" s="19"/>
      <c r="W24" s="19"/>
      <c r="X24" s="19"/>
      <c r="Y24" s="19"/>
      <c r="Z24" s="19"/>
      <c r="AA24" s="19"/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48175</v>
      </c>
      <c r="D25" s="18"/>
      <c r="E25" s="38"/>
      <c r="F25" s="38"/>
      <c r="G25" s="38"/>
      <c r="H25" s="19"/>
      <c r="I25" s="19">
        <v>44980</v>
      </c>
      <c r="J25" s="14"/>
      <c r="K25" s="14"/>
      <c r="L25" s="19"/>
      <c r="M25" s="19">
        <v>3195</v>
      </c>
      <c r="N25" s="19"/>
      <c r="O25" s="19"/>
      <c r="P25" s="19"/>
      <c r="Q25" s="19"/>
      <c r="R25" s="33"/>
      <c r="S25" s="14"/>
      <c r="T25" s="19"/>
      <c r="U25" s="19"/>
      <c r="V25" s="19"/>
      <c r="W25" s="19"/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1591.57</v>
      </c>
      <c r="D26" s="18"/>
      <c r="E26" s="38"/>
      <c r="F26" s="38"/>
      <c r="G26" s="38"/>
      <c r="H26" s="19"/>
      <c r="I26" s="19">
        <v>380</v>
      </c>
      <c r="J26" s="14"/>
      <c r="K26" s="14"/>
      <c r="L26" s="19"/>
      <c r="M26" s="19">
        <v>1211.57</v>
      </c>
      <c r="N26" s="19"/>
      <c r="O26" s="19"/>
      <c r="P26" s="19"/>
      <c r="Q26" s="19"/>
      <c r="R26" s="33"/>
      <c r="S26" s="14"/>
      <c r="T26" s="19"/>
      <c r="U26" s="19"/>
      <c r="V26" s="19"/>
      <c r="W26" s="19"/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380</v>
      </c>
      <c r="D27" s="39"/>
      <c r="E27" s="38"/>
      <c r="F27" s="38"/>
      <c r="G27" s="38"/>
      <c r="H27" s="19"/>
      <c r="I27" s="19">
        <v>380</v>
      </c>
      <c r="J27" s="14"/>
      <c r="K27" s="14"/>
      <c r="L27" s="19"/>
      <c r="M27" s="19"/>
      <c r="N27" s="19"/>
      <c r="O27" s="19"/>
      <c r="P27" s="19"/>
      <c r="Q27" s="19"/>
      <c r="R27" s="33"/>
      <c r="S27" s="14"/>
      <c r="T27" s="19"/>
      <c r="U27" s="19"/>
      <c r="V27" s="19"/>
      <c r="W27" s="19"/>
      <c r="X27" s="19"/>
      <c r="Y27" s="19"/>
      <c r="Z27" s="19"/>
      <c r="AA27" s="19"/>
      <c r="AB27" s="14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380</v>
      </c>
      <c r="D28" s="18"/>
      <c r="E28" s="38"/>
      <c r="F28" s="38"/>
      <c r="G28" s="38"/>
      <c r="H28" s="19"/>
      <c r="I28" s="19">
        <v>380</v>
      </c>
      <c r="J28" s="14"/>
      <c r="K28" s="14"/>
      <c r="L28" s="19"/>
      <c r="M28" s="19"/>
      <c r="N28" s="19"/>
      <c r="O28" s="19"/>
      <c r="P28" s="19"/>
      <c r="Q28" s="19"/>
      <c r="R28" s="33"/>
      <c r="S28" s="14"/>
      <c r="T28" s="19"/>
      <c r="U28" s="19"/>
      <c r="V28" s="19"/>
      <c r="W28" s="19"/>
      <c r="X28" s="19"/>
      <c r="Y28" s="19"/>
      <c r="Z28" s="19"/>
      <c r="AA28" s="19"/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380</v>
      </c>
      <c r="D29" s="18"/>
      <c r="E29" s="38"/>
      <c r="F29" s="38"/>
      <c r="G29" s="38"/>
      <c r="H29" s="19"/>
      <c r="I29" s="19">
        <v>380</v>
      </c>
      <c r="J29" s="14"/>
      <c r="K29" s="14"/>
      <c r="L29" s="19"/>
      <c r="M29" s="19"/>
      <c r="N29" s="19"/>
      <c r="O29" s="19"/>
      <c r="P29" s="19"/>
      <c r="Q29" s="19"/>
      <c r="R29" s="33"/>
      <c r="S29" s="14"/>
      <c r="T29" s="19"/>
      <c r="U29" s="19"/>
      <c r="V29" s="19"/>
      <c r="W29" s="19"/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380</v>
      </c>
      <c r="D30" s="18"/>
      <c r="E30" s="38"/>
      <c r="F30" s="38"/>
      <c r="G30" s="38"/>
      <c r="H30" s="19"/>
      <c r="I30" s="19">
        <v>380</v>
      </c>
      <c r="J30" s="14"/>
      <c r="K30" s="14"/>
      <c r="L30" s="19"/>
      <c r="M30" s="19"/>
      <c r="N30" s="19"/>
      <c r="O30" s="19"/>
      <c r="P30" s="19"/>
      <c r="Q30" s="19"/>
      <c r="R30" s="33"/>
      <c r="S30" s="14"/>
      <c r="T30" s="19"/>
      <c r="U30" s="19"/>
      <c r="V30" s="19"/>
      <c r="W30" s="19"/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1327.52</v>
      </c>
      <c r="D31" s="18"/>
      <c r="E31" s="38"/>
      <c r="F31" s="38"/>
      <c r="G31" s="38"/>
      <c r="H31" s="19"/>
      <c r="I31" s="19">
        <v>380</v>
      </c>
      <c r="J31" s="14"/>
      <c r="K31" s="14"/>
      <c r="L31" s="19"/>
      <c r="M31" s="19">
        <v>947.52</v>
      </c>
      <c r="N31" s="19"/>
      <c r="O31" s="19"/>
      <c r="P31" s="19"/>
      <c r="Q31" s="19"/>
      <c r="R31" s="33"/>
      <c r="S31" s="14"/>
      <c r="T31" s="19"/>
      <c r="U31" s="19"/>
      <c r="V31" s="19"/>
      <c r="W31" s="19"/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0</v>
      </c>
      <c r="D32" s="18"/>
      <c r="E32" s="38"/>
      <c r="F32" s="38"/>
      <c r="G32" s="38"/>
      <c r="H32" s="19"/>
      <c r="I32" s="19"/>
      <c r="J32" s="14"/>
      <c r="K32" s="14"/>
      <c r="L32" s="19"/>
      <c r="M32" s="19"/>
      <c r="N32" s="19"/>
      <c r="O32" s="19"/>
      <c r="P32" s="19"/>
      <c r="Q32" s="19"/>
      <c r="R32" s="33"/>
      <c r="S32" s="14"/>
      <c r="T32" s="19"/>
      <c r="U32" s="19"/>
      <c r="V32" s="19"/>
      <c r="W32" s="19"/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0</v>
      </c>
      <c r="D33" s="18"/>
      <c r="E33" s="38"/>
      <c r="F33" s="38"/>
      <c r="G33" s="38"/>
      <c r="H33" s="19"/>
      <c r="I33" s="19"/>
      <c r="J33" s="14"/>
      <c r="K33" s="14"/>
      <c r="L33" s="19"/>
      <c r="M33" s="19"/>
      <c r="N33" s="19"/>
      <c r="O33" s="19"/>
      <c r="P33" s="19"/>
      <c r="Q33" s="19"/>
      <c r="R33" s="33"/>
      <c r="S33" s="14"/>
      <c r="T33" s="19"/>
      <c r="U33" s="19"/>
      <c r="V33" s="19"/>
      <c r="W33" s="19"/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265874.85</v>
      </c>
      <c r="D44" s="40">
        <f t="shared" si="3"/>
        <v>0</v>
      </c>
      <c r="E44" s="40">
        <f t="shared" si="3"/>
        <v>0</v>
      </c>
      <c r="F44" s="40">
        <f t="shared" si="3"/>
        <v>0</v>
      </c>
      <c r="G44" s="23">
        <f t="shared" si="3"/>
        <v>0</v>
      </c>
      <c r="H44" s="23">
        <f t="shared" si="3"/>
        <v>0</v>
      </c>
      <c r="I44" s="23">
        <f t="shared" si="3"/>
        <v>67410.9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192463.94999999998</v>
      </c>
      <c r="N44" s="23">
        <f t="shared" si="3"/>
        <v>0</v>
      </c>
      <c r="O44" s="40">
        <f t="shared" si="3"/>
        <v>0</v>
      </c>
      <c r="P44" s="40">
        <f t="shared" si="3"/>
        <v>0</v>
      </c>
      <c r="Q44" s="23">
        <f t="shared" si="3"/>
        <v>0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0</v>
      </c>
      <c r="V44" s="23">
        <f t="shared" si="3"/>
        <v>0</v>
      </c>
      <c r="W44" s="40">
        <f t="shared" si="3"/>
        <v>0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6000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65"/>
  <sheetViews>
    <sheetView view="pageBreakPreview" zoomScale="120" zoomScaleSheetLayoutView="120" zoomScalePageLayoutView="0" workbookViewId="0" topLeftCell="A1">
      <selection activeCell="C9" sqref="C9"/>
    </sheetView>
  </sheetViews>
  <sheetFormatPr defaultColWidth="9.140625" defaultRowHeight="15.75" customHeight="1"/>
  <cols>
    <col min="1" max="1" width="31.28125" style="1" customWidth="1"/>
    <col min="2" max="2" width="11.8515625" style="1" hidden="1" customWidth="1"/>
    <col min="3" max="3" width="12.421875" style="2" customWidth="1"/>
    <col min="4" max="4" width="12.57421875" style="2" hidden="1" customWidth="1"/>
    <col min="5" max="5" width="11.8515625" style="1" customWidth="1"/>
    <col min="6" max="6" width="11.00390625" style="1" hidden="1" customWidth="1"/>
    <col min="7" max="7" width="12.140625" style="1" customWidth="1"/>
    <col min="8" max="8" width="12.140625" style="1" hidden="1" customWidth="1"/>
    <col min="9" max="9" width="11.421875" style="1" customWidth="1"/>
    <col min="10" max="10" width="12.140625" style="1" hidden="1" customWidth="1"/>
    <col min="11" max="11" width="10.00390625" style="3" customWidth="1"/>
    <col min="12" max="12" width="12.57421875" style="3" hidden="1" customWidth="1"/>
    <col min="13" max="13" width="9.8515625" style="3" customWidth="1"/>
    <col min="14" max="14" width="11.8515625" style="3" hidden="1" customWidth="1"/>
    <col min="15" max="15" width="10.57421875" style="3" customWidth="1"/>
    <col min="16" max="16" width="10.57421875" style="3" hidden="1" customWidth="1"/>
    <col min="17" max="17" width="11.00390625" style="3" customWidth="1"/>
    <col min="18" max="18" width="11.57421875" style="3" hidden="1" customWidth="1"/>
    <col min="19" max="19" width="10.7109375" style="3" customWidth="1"/>
    <col min="20" max="20" width="12.140625" style="3" hidden="1" customWidth="1"/>
    <col min="21" max="21" width="10.57421875" style="3" customWidth="1"/>
    <col min="22" max="22" width="12.7109375" style="3" hidden="1" customWidth="1"/>
    <col min="23" max="23" width="10.57421875" style="3" customWidth="1"/>
    <col min="24" max="24" width="11.8515625" style="3" hidden="1" customWidth="1"/>
    <col min="25" max="25" width="11.57421875" style="3" customWidth="1"/>
    <col min="26" max="26" width="0.13671875" style="3" customWidth="1"/>
    <col min="27" max="27" width="10.8515625" style="3" customWidth="1"/>
    <col min="28" max="28" width="12.28125" style="3" hidden="1" customWidth="1"/>
    <col min="29" max="29" width="12.7109375" style="3" customWidth="1"/>
    <col min="30" max="30" width="11.57421875" style="3" hidden="1" customWidth="1"/>
    <col min="31" max="31" width="11.421875" style="3" customWidth="1"/>
    <col min="32" max="32" width="0" style="3" hidden="1" customWidth="1"/>
    <col min="33" max="33" width="12.57421875" style="3" customWidth="1"/>
    <col min="34" max="34" width="11.57421875" style="3" hidden="1" customWidth="1"/>
    <col min="35" max="35" width="12.140625" style="3" customWidth="1"/>
    <col min="36" max="16384" width="9.140625" style="1" customWidth="1"/>
  </cols>
  <sheetData>
    <row r="1" spans="14:15" ht="15.75" customHeight="1">
      <c r="N1" s="15"/>
      <c r="O1" s="15"/>
    </row>
    <row r="2" spans="13:15" ht="15.75" customHeight="1">
      <c r="M2" s="15"/>
      <c r="N2" s="15"/>
      <c r="O2" s="15"/>
    </row>
    <row r="3" spans="14:15" ht="15.75" customHeight="1">
      <c r="N3" s="15"/>
      <c r="O3" s="15"/>
    </row>
    <row r="4" spans="5:7" ht="15.75" customHeight="1">
      <c r="E4" s="20"/>
      <c r="F4" s="21"/>
      <c r="G4" s="21"/>
    </row>
    <row r="5" spans="1:35" s="4" customFormat="1" ht="39.75" customHeight="1" thickBot="1">
      <c r="A5" s="58" t="s">
        <v>59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s="8" customFormat="1" ht="94.5" customHeight="1" thickBot="1">
      <c r="A6" s="7" t="s">
        <v>16</v>
      </c>
      <c r="B6" s="54" t="s">
        <v>49</v>
      </c>
      <c r="C6" s="55"/>
      <c r="D6" s="54" t="s">
        <v>0</v>
      </c>
      <c r="E6" s="55"/>
      <c r="F6" s="54" t="s">
        <v>1</v>
      </c>
      <c r="G6" s="55"/>
      <c r="H6" s="54" t="s">
        <v>2</v>
      </c>
      <c r="I6" s="55"/>
      <c r="J6" s="54" t="s">
        <v>3</v>
      </c>
      <c r="K6" s="55"/>
      <c r="L6" s="54" t="s">
        <v>4</v>
      </c>
      <c r="M6" s="55"/>
      <c r="N6" s="54" t="s">
        <v>5</v>
      </c>
      <c r="O6" s="55"/>
      <c r="P6" s="54" t="s">
        <v>6</v>
      </c>
      <c r="Q6" s="55"/>
      <c r="R6" s="54" t="s">
        <v>7</v>
      </c>
      <c r="S6" s="55"/>
      <c r="T6" s="54" t="s">
        <v>8</v>
      </c>
      <c r="U6" s="55"/>
      <c r="V6" s="54" t="s">
        <v>9</v>
      </c>
      <c r="W6" s="55"/>
      <c r="X6" s="54" t="s">
        <v>10</v>
      </c>
      <c r="Y6" s="55"/>
      <c r="Z6" s="54" t="s">
        <v>11</v>
      </c>
      <c r="AA6" s="55"/>
      <c r="AB6" s="54" t="s">
        <v>12</v>
      </c>
      <c r="AC6" s="55"/>
      <c r="AD6" s="54" t="s">
        <v>13</v>
      </c>
      <c r="AE6" s="55"/>
      <c r="AF6" s="54" t="s">
        <v>14</v>
      </c>
      <c r="AG6" s="55"/>
      <c r="AH6" s="54" t="s">
        <v>15</v>
      </c>
      <c r="AI6" s="59"/>
    </row>
    <row r="7" spans="1:35" s="8" customFormat="1" ht="77.25" customHeight="1">
      <c r="A7" s="9"/>
      <c r="B7" s="10" t="s">
        <v>17</v>
      </c>
      <c r="C7" s="10" t="s">
        <v>19</v>
      </c>
      <c r="D7" s="10" t="s">
        <v>17</v>
      </c>
      <c r="E7" s="10" t="s">
        <v>19</v>
      </c>
      <c r="F7" s="10" t="s">
        <v>17</v>
      </c>
      <c r="G7" s="10" t="s">
        <v>19</v>
      </c>
      <c r="H7" s="10" t="s">
        <v>17</v>
      </c>
      <c r="I7" s="10" t="s">
        <v>19</v>
      </c>
      <c r="J7" s="10" t="s">
        <v>17</v>
      </c>
      <c r="K7" s="10" t="s">
        <v>19</v>
      </c>
      <c r="L7" s="10" t="s">
        <v>17</v>
      </c>
      <c r="M7" s="10" t="s">
        <v>19</v>
      </c>
      <c r="N7" s="10" t="s">
        <v>17</v>
      </c>
      <c r="O7" s="10" t="s">
        <v>19</v>
      </c>
      <c r="P7" s="10" t="s">
        <v>17</v>
      </c>
      <c r="Q7" s="10" t="s">
        <v>19</v>
      </c>
      <c r="R7" s="10" t="s">
        <v>17</v>
      </c>
      <c r="S7" s="10" t="s">
        <v>19</v>
      </c>
      <c r="T7" s="10" t="s">
        <v>17</v>
      </c>
      <c r="U7" s="10" t="s">
        <v>19</v>
      </c>
      <c r="V7" s="10" t="s">
        <v>17</v>
      </c>
      <c r="W7" s="10" t="s">
        <v>19</v>
      </c>
      <c r="X7" s="10" t="s">
        <v>17</v>
      </c>
      <c r="Y7" s="10" t="s">
        <v>19</v>
      </c>
      <c r="Z7" s="10" t="s">
        <v>17</v>
      </c>
      <c r="AA7" s="10" t="s">
        <v>18</v>
      </c>
      <c r="AB7" s="10" t="s">
        <v>17</v>
      </c>
      <c r="AC7" s="10" t="s">
        <v>18</v>
      </c>
      <c r="AD7" s="10" t="s">
        <v>17</v>
      </c>
      <c r="AE7" s="10" t="s">
        <v>18</v>
      </c>
      <c r="AF7" s="10" t="s">
        <v>17</v>
      </c>
      <c r="AG7" s="10" t="s">
        <v>18</v>
      </c>
      <c r="AH7" s="10" t="s">
        <v>17</v>
      </c>
      <c r="AI7" s="10" t="s">
        <v>18</v>
      </c>
    </row>
    <row r="8" spans="1:35" s="13" customFormat="1" ht="11.25" customHeight="1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4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</row>
    <row r="9" spans="1:35" s="13" customFormat="1" ht="11.25" customHeight="1">
      <c r="A9" s="16" t="s">
        <v>21</v>
      </c>
      <c r="B9" s="37">
        <f aca="true" t="shared" si="0" ref="B9:B39">D9++F9+++H9+J9+L9+N9+P9++R9++T9++V9+X9++Z9+AB9++AD9+AF9+AH9</f>
        <v>0</v>
      </c>
      <c r="C9" s="37">
        <f aca="true" t="shared" si="1" ref="C9:C17">E9+G9+I9+K9++M9+O9+Q9+S9+U9+W9+Y9+AA9+AC9+AE9+AG9+AI9</f>
        <v>353764.41</v>
      </c>
      <c r="D9" s="18"/>
      <c r="E9" s="38">
        <f>'[5]субвенція'!$E$9+'[5]місц. бюджет'!$E$9-'[4]субвенція'!$E$9-'[4]місц. бюджет'!$E$9</f>
        <v>283648.33</v>
      </c>
      <c r="F9" s="38"/>
      <c r="G9" s="38">
        <f>'[5]субвенція'!$G$9+'[5]місц. бюджет'!$G$9-'[4]місц. бюджет'!$G$9-'[4]субвенція'!$G$9</f>
        <v>67927.08999999997</v>
      </c>
      <c r="H9" s="19"/>
      <c r="I9" s="18">
        <f>'[5]місц. бюджет'!$I$9-'[4]місц. бюджет'!$I$9</f>
        <v>0</v>
      </c>
      <c r="J9" s="14"/>
      <c r="K9" s="14"/>
      <c r="L9" s="19"/>
      <c r="M9" s="19">
        <f>'[5]місц. бюджет'!$M$9-'[4]місц. бюджет'!$M$9</f>
        <v>1068.4900000000002</v>
      </c>
      <c r="N9" s="19"/>
      <c r="O9" s="19">
        <f>'[5]місц. бюджет'!$O$9-'[4]місц. бюджет'!$O$9</f>
        <v>1120.5</v>
      </c>
      <c r="P9" s="19"/>
      <c r="Q9" s="19"/>
      <c r="R9" s="33"/>
      <c r="S9" s="14"/>
      <c r="T9" s="19"/>
      <c r="U9" s="19"/>
      <c r="V9" s="19"/>
      <c r="W9" s="19"/>
      <c r="X9" s="19"/>
      <c r="Y9" s="19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s="13" customFormat="1" ht="11.25" customHeight="1">
      <c r="A10" s="16" t="s">
        <v>22</v>
      </c>
      <c r="B10" s="37">
        <f t="shared" si="0"/>
        <v>0</v>
      </c>
      <c r="C10" s="37">
        <f t="shared" si="1"/>
        <v>495147.2799999999</v>
      </c>
      <c r="D10" s="18"/>
      <c r="E10" s="38">
        <f>'[5]субвенція'!$E$10+'[5]місц. бюджет'!$E$10-'[4]субвенція'!$E$10-'[4]місц. бюджет'!$E$10</f>
        <v>389943.3399999999</v>
      </c>
      <c r="F10" s="38"/>
      <c r="G10" s="38">
        <f>'[5]субвенція'!$G$10+'[5]місц. бюджет'!$G$10-'[4]місц. бюджет'!$G$10-'[4]субвенція'!$G$10</f>
        <v>93216.79999999999</v>
      </c>
      <c r="H10" s="19"/>
      <c r="I10" s="18">
        <f>'[5]місц. бюджет'!$I$10-'[4]місц. бюджет'!$I$10</f>
        <v>7070</v>
      </c>
      <c r="J10" s="14"/>
      <c r="K10" s="14"/>
      <c r="L10" s="19"/>
      <c r="M10" s="19">
        <f>'[5]місц. бюджет'!$M$10-'[4]місц. бюджет'!$M$10</f>
        <v>3796.6399999999994</v>
      </c>
      <c r="N10" s="19"/>
      <c r="O10" s="19">
        <f>'[5]місц. бюджет'!$O$10-'[4]місц. бюджет'!$O$10</f>
        <v>1120.5</v>
      </c>
      <c r="P10" s="19"/>
      <c r="Q10" s="19"/>
      <c r="R10" s="33"/>
      <c r="S10" s="14"/>
      <c r="T10" s="19"/>
      <c r="U10" s="19"/>
      <c r="V10" s="19"/>
      <c r="W10" s="19"/>
      <c r="X10" s="19"/>
      <c r="Y10" s="19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s="13" customFormat="1" ht="11.25" customHeight="1">
      <c r="A11" s="16" t="s">
        <v>23</v>
      </c>
      <c r="B11" s="37">
        <f t="shared" si="0"/>
        <v>0</v>
      </c>
      <c r="C11" s="37">
        <f t="shared" si="1"/>
        <v>1171091.3699999999</v>
      </c>
      <c r="D11" s="18"/>
      <c r="E11" s="38">
        <f>'[5]субвенція'!$E$11+'[5]місц. бюджет'!$E$11-'[4]субвенція'!$E$11-'[4]місц. бюджет'!$E$11</f>
        <v>946920.1600000001</v>
      </c>
      <c r="F11" s="38"/>
      <c r="G11" s="38">
        <f>'[5]субвенція'!$G$11+'[5]місц. бюджет'!$G$11-'[4]місц. бюджет'!$G$11-'[4]субвенція'!$G$11</f>
        <v>219707.54999999993</v>
      </c>
      <c r="H11" s="19"/>
      <c r="I11" s="18">
        <f>'[5]місц. бюджет'!$I$11-'[4]місц. бюджет'!$I$11</f>
        <v>0</v>
      </c>
      <c r="J11" s="14"/>
      <c r="K11" s="14"/>
      <c r="L11" s="19"/>
      <c r="M11" s="19">
        <f>'[5]місц. бюджет'!$M$11-'[4]місц. бюджет'!$M$11</f>
        <v>3363.2299999999996</v>
      </c>
      <c r="N11" s="19"/>
      <c r="O11" s="19">
        <f>'[5]місц. бюджет'!$O$11-'[4]місц. бюджет'!$O$11</f>
        <v>1100.4300000000003</v>
      </c>
      <c r="P11" s="19"/>
      <c r="Q11" s="19"/>
      <c r="R11" s="33"/>
      <c r="S11" s="14"/>
      <c r="T11" s="19"/>
      <c r="U11" s="19"/>
      <c r="V11" s="19"/>
      <c r="W11" s="19"/>
      <c r="X11" s="19"/>
      <c r="Y11" s="19"/>
      <c r="Z11" s="14"/>
      <c r="AA11" s="14"/>
      <c r="AB11" s="14"/>
      <c r="AC11" s="14"/>
      <c r="AD11" s="14"/>
      <c r="AE11" s="14"/>
      <c r="AF11" s="33"/>
      <c r="AG11" s="33"/>
      <c r="AH11" s="14"/>
      <c r="AI11" s="14"/>
    </row>
    <row r="12" spans="1:35" s="13" customFormat="1" ht="13.5" customHeight="1">
      <c r="A12" s="16" t="s">
        <v>24</v>
      </c>
      <c r="B12" s="37">
        <f t="shared" si="0"/>
        <v>0</v>
      </c>
      <c r="C12" s="37">
        <f t="shared" si="1"/>
        <v>179325.65999999992</v>
      </c>
      <c r="D12" s="18"/>
      <c r="E12" s="38">
        <f>'[5]субвенція'!$E$12+'[5]місц. бюджет'!$E$12-'[4]субвенція'!$E$12-'[4]місц. бюджет'!$E$12</f>
        <v>132988.1499999999</v>
      </c>
      <c r="F12" s="38"/>
      <c r="G12" s="38">
        <f>'[5]субвенція'!$G$12+'[5]місц. бюджет'!$G$12-'[4]місц. бюджет'!$G$12-'[4]субвенція'!$G$12</f>
        <v>30823.149999999994</v>
      </c>
      <c r="H12" s="19"/>
      <c r="I12" s="18">
        <f>'[5]місц. бюджет'!$I$12-'[4]місц. бюджет'!$I$12</f>
        <v>0</v>
      </c>
      <c r="J12" s="14"/>
      <c r="K12" s="14"/>
      <c r="L12" s="19"/>
      <c r="M12" s="19">
        <f>'[5]місц. бюджет'!$M$12-'[4]місц. бюджет'!$M$12</f>
        <v>14393.86</v>
      </c>
      <c r="N12" s="19"/>
      <c r="O12" s="19">
        <f>'[5]місц. бюджет'!$O$12-'[4]місц. бюджет'!$O$12</f>
        <v>1120.5</v>
      </c>
      <c r="P12" s="19"/>
      <c r="Q12" s="19"/>
      <c r="R12" s="33"/>
      <c r="S12" s="14"/>
      <c r="T12" s="19"/>
      <c r="U12" s="19"/>
      <c r="V12" s="19"/>
      <c r="W12" s="19"/>
      <c r="X12" s="19"/>
      <c r="Y12" s="19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s="13" customFormat="1" ht="13.5" customHeight="1">
      <c r="A13" s="16"/>
      <c r="B13" s="37">
        <f t="shared" si="0"/>
        <v>0</v>
      </c>
      <c r="C13" s="37">
        <f t="shared" si="1"/>
        <v>0</v>
      </c>
      <c r="D13" s="18"/>
      <c r="E13" s="38"/>
      <c r="F13" s="38"/>
      <c r="G13" s="38"/>
      <c r="H13" s="19"/>
      <c r="I13" s="19"/>
      <c r="J13" s="14"/>
      <c r="K13" s="14"/>
      <c r="L13" s="19"/>
      <c r="M13" s="19"/>
      <c r="N13" s="19"/>
      <c r="O13" s="19"/>
      <c r="P13" s="19"/>
      <c r="Q13" s="19"/>
      <c r="R13" s="33"/>
      <c r="S13" s="14"/>
      <c r="T13" s="19"/>
      <c r="U13" s="19"/>
      <c r="V13" s="19"/>
      <c r="W13" s="19"/>
      <c r="X13" s="19"/>
      <c r="Y13" s="19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s="13" customFormat="1" ht="11.25" customHeight="1">
      <c r="A14" s="16" t="s">
        <v>25</v>
      </c>
      <c r="B14" s="37">
        <f t="shared" si="0"/>
        <v>0</v>
      </c>
      <c r="C14" s="37">
        <f t="shared" si="1"/>
        <v>252236.69000000006</v>
      </c>
      <c r="D14" s="39"/>
      <c r="E14" s="38">
        <f>'[5]субвенція'!$E$14+'[5]місц. бюджет'!$E$14-'[4]субвенція'!$E$14-'[4]місц. бюджет'!$E$14</f>
        <v>197131.63000000003</v>
      </c>
      <c r="F14" s="38"/>
      <c r="G14" s="38">
        <f>'[5]субвенція'!$G$14+'[5]місц. бюджет'!$G$14-'[4]місц. бюджет'!$G$14-'[4]субвенція'!$G$14</f>
        <v>46792.56000000001</v>
      </c>
      <c r="H14" s="19"/>
      <c r="I14" s="18">
        <f>'[5]місц. бюджет'!$I$14-'[4]місц. бюджет'!$I$14</f>
        <v>0</v>
      </c>
      <c r="J14" s="14"/>
      <c r="K14" s="14"/>
      <c r="L14" s="19"/>
      <c r="M14" s="19">
        <f>'[5]місц. бюджет'!$M$14-'[4]місц. бюджет'!$M$14</f>
        <v>7192</v>
      </c>
      <c r="N14" s="19"/>
      <c r="O14" s="19">
        <f>'[5]місц. бюджет'!$O$14-'[4]місц. бюджет'!$O$14</f>
        <v>1120.5</v>
      </c>
      <c r="P14" s="19"/>
      <c r="Q14" s="19"/>
      <c r="R14" s="33"/>
      <c r="S14" s="14"/>
      <c r="T14" s="19"/>
      <c r="U14" s="19"/>
      <c r="V14" s="19"/>
      <c r="W14" s="19"/>
      <c r="X14" s="19"/>
      <c r="Y14" s="19"/>
      <c r="Z14" s="19"/>
      <c r="AA14" s="19"/>
      <c r="AB14" s="14"/>
      <c r="AC14" s="14"/>
      <c r="AD14" s="14"/>
      <c r="AE14" s="14"/>
      <c r="AF14" s="14"/>
      <c r="AG14" s="14"/>
      <c r="AH14" s="14"/>
      <c r="AI14" s="14"/>
    </row>
    <row r="15" spans="1:35" s="13" customFormat="1" ht="11.25" customHeight="1">
      <c r="A15" s="16" t="s">
        <v>26</v>
      </c>
      <c r="B15" s="37">
        <f t="shared" si="0"/>
        <v>0</v>
      </c>
      <c r="C15" s="37">
        <f t="shared" si="1"/>
        <v>280168.45999999996</v>
      </c>
      <c r="D15" s="39"/>
      <c r="E15" s="38">
        <f>'[5]субвенція'!$E$15+'[5]місц. бюджет'!$E$15-'[4]субвенція'!$E$15-'[4]місц. бюджет'!$E$15</f>
        <v>216633.75999999998</v>
      </c>
      <c r="F15" s="38"/>
      <c r="G15" s="38">
        <f>'[5]субвенція'!$G$15+'[5]місц. бюджет'!$G$15-'[4]місц. бюджет'!$G$15-'[4]субвенція'!$G$15</f>
        <v>50354.46000000001</v>
      </c>
      <c r="H15" s="19"/>
      <c r="I15" s="18">
        <f>'[5]місц. бюджет'!$I$15-'[4]місц. бюджет'!$I$15</f>
        <v>0</v>
      </c>
      <c r="J15" s="14"/>
      <c r="K15" s="14"/>
      <c r="L15" s="19"/>
      <c r="M15" s="19">
        <f>'[5]місц. бюджет'!$M$15-'[4]місц. бюджет'!$M$15</f>
        <v>12059.740000000002</v>
      </c>
      <c r="N15" s="19"/>
      <c r="O15" s="19">
        <f>'[5]місц. бюджет'!$O$15-'[4]місц. бюджет'!$O$15</f>
        <v>1120.5</v>
      </c>
      <c r="P15" s="19"/>
      <c r="Q15" s="19"/>
      <c r="R15" s="33"/>
      <c r="S15" s="14"/>
      <c r="T15" s="19"/>
      <c r="U15" s="19"/>
      <c r="V15" s="19"/>
      <c r="W15" s="19"/>
      <c r="X15" s="19"/>
      <c r="Y15" s="19"/>
      <c r="Z15" s="19"/>
      <c r="AA15" s="19"/>
      <c r="AB15" s="14"/>
      <c r="AC15" s="14"/>
      <c r="AD15" s="14"/>
      <c r="AE15" s="14"/>
      <c r="AF15" s="14"/>
      <c r="AG15" s="14"/>
      <c r="AH15" s="14"/>
      <c r="AI15" s="14"/>
    </row>
    <row r="16" spans="1:35" s="13" customFormat="1" ht="11.25" customHeight="1">
      <c r="A16" s="16" t="s">
        <v>27</v>
      </c>
      <c r="B16" s="37">
        <f t="shared" si="0"/>
        <v>0</v>
      </c>
      <c r="C16" s="37">
        <f t="shared" si="1"/>
        <v>192017.61</v>
      </c>
      <c r="D16" s="18"/>
      <c r="E16" s="38">
        <f>'[5]субвенція'!$E$16+'[5]місц. бюджет'!$E$16-'[4]субвенція'!$E$16-'[4]місц. бюджет'!$E$16</f>
        <v>153654.6</v>
      </c>
      <c r="F16" s="38"/>
      <c r="G16" s="38">
        <f>'[5]субвенція'!$G$16+'[5]місц. бюджет'!$G$16-'[4]місц. бюджет'!$G$16-'[4]субвенція'!$G$16</f>
        <v>37242.509999999995</v>
      </c>
      <c r="H16" s="19"/>
      <c r="I16" s="18">
        <f>'[5]місц. бюджет'!$I$16-'[4]місц. бюджет'!$I$16</f>
        <v>0</v>
      </c>
      <c r="J16" s="14"/>
      <c r="K16" s="14"/>
      <c r="L16" s="19"/>
      <c r="M16" s="19">
        <f>'[5]місц. бюджет'!$M$16-'[4]місц. бюджет'!$M$16</f>
        <v>0</v>
      </c>
      <c r="N16" s="19"/>
      <c r="O16" s="19">
        <f>'[5]місц. бюджет'!$O$16-'[4]місц. бюджет'!$O$16</f>
        <v>1120.5</v>
      </c>
      <c r="P16" s="19"/>
      <c r="Q16" s="19"/>
      <c r="R16" s="33"/>
      <c r="S16" s="14"/>
      <c r="T16" s="19"/>
      <c r="U16" s="19"/>
      <c r="V16" s="19"/>
      <c r="W16" s="19"/>
      <c r="X16" s="19"/>
      <c r="Y16" s="19"/>
      <c r="Z16" s="19"/>
      <c r="AA16" s="19"/>
      <c r="AB16" s="14"/>
      <c r="AC16" s="14"/>
      <c r="AD16" s="14"/>
      <c r="AE16" s="14"/>
      <c r="AF16" s="14"/>
      <c r="AG16" s="14"/>
      <c r="AH16" s="14"/>
      <c r="AI16" s="14"/>
    </row>
    <row r="17" spans="1:35" s="13" customFormat="1" ht="13.5" customHeight="1">
      <c r="A17" s="16" t="s">
        <v>28</v>
      </c>
      <c r="B17" s="37">
        <f t="shared" si="0"/>
        <v>0</v>
      </c>
      <c r="C17" s="37">
        <f t="shared" si="1"/>
        <v>402843.42000000004</v>
      </c>
      <c r="D17" s="18"/>
      <c r="E17" s="38">
        <f>'[5]субвенція'!$E$17+'[5]місц. бюджет'!$E$17-'[4]субвенція'!$E$17-'[4]місц. бюджет'!$E$17</f>
        <v>325875.96</v>
      </c>
      <c r="F17" s="38"/>
      <c r="G17" s="38">
        <f>'[5]субвенція'!$G$17+'[5]місц. бюджет'!$G$17-'[4]місц. бюджет'!$G$17-'[4]субвенція'!$G$17</f>
        <v>74656.96000000005</v>
      </c>
      <c r="H17" s="19"/>
      <c r="I17" s="18">
        <f>'[5]місц. бюджет'!$I$17-'[4]місц. бюджет'!$I$17</f>
        <v>0</v>
      </c>
      <c r="J17" s="14"/>
      <c r="K17" s="14"/>
      <c r="L17" s="19"/>
      <c r="M17" s="19">
        <f>'[5]місц. бюджет'!$M$17-'[4]місц. бюджет'!$M$17</f>
        <v>1190</v>
      </c>
      <c r="N17" s="19"/>
      <c r="O17" s="19">
        <f>'[5]місц. бюджет'!$O$17-'[4]місц. бюджет'!$O$17</f>
        <v>1120.5</v>
      </c>
      <c r="P17" s="35"/>
      <c r="Q17" s="19"/>
      <c r="R17" s="33"/>
      <c r="S17" s="14"/>
      <c r="T17" s="19"/>
      <c r="U17" s="19"/>
      <c r="V17" s="19"/>
      <c r="W17" s="19"/>
      <c r="X17" s="19"/>
      <c r="Y17" s="19"/>
      <c r="Z17" s="19"/>
      <c r="AA17" s="19"/>
      <c r="AB17" s="14"/>
      <c r="AC17" s="14"/>
      <c r="AD17" s="14"/>
      <c r="AE17" s="14"/>
      <c r="AF17" s="14"/>
      <c r="AG17" s="14"/>
      <c r="AH17" s="14"/>
      <c r="AI17" s="14"/>
    </row>
    <row r="18" spans="1:35" s="13" customFormat="1" ht="12" customHeight="1">
      <c r="A18" s="16"/>
      <c r="B18" s="37">
        <f t="shared" si="0"/>
        <v>0</v>
      </c>
      <c r="C18" s="37"/>
      <c r="D18" s="18"/>
      <c r="E18" s="38"/>
      <c r="F18" s="38"/>
      <c r="G18" s="38"/>
      <c r="H18" s="19"/>
      <c r="I18" s="19"/>
      <c r="J18" s="14"/>
      <c r="K18" s="14"/>
      <c r="L18" s="19"/>
      <c r="M18" s="19"/>
      <c r="N18" s="19"/>
      <c r="O18" s="19"/>
      <c r="P18" s="19"/>
      <c r="Q18" s="19"/>
      <c r="R18" s="33"/>
      <c r="S18" s="14"/>
      <c r="T18" s="19"/>
      <c r="U18" s="19"/>
      <c r="V18" s="19"/>
      <c r="W18" s="19"/>
      <c r="X18" s="19"/>
      <c r="Y18" s="19"/>
      <c r="Z18" s="19"/>
      <c r="AA18" s="19"/>
      <c r="AB18" s="14"/>
      <c r="AC18" s="14"/>
      <c r="AD18" s="14"/>
      <c r="AE18" s="14"/>
      <c r="AF18" s="14"/>
      <c r="AG18" s="14"/>
      <c r="AH18" s="14"/>
      <c r="AI18" s="14"/>
    </row>
    <row r="19" spans="1:35" s="13" customFormat="1" ht="11.25" customHeight="1">
      <c r="A19" s="16" t="s">
        <v>29</v>
      </c>
      <c r="B19" s="37">
        <f t="shared" si="0"/>
        <v>0</v>
      </c>
      <c r="C19" s="37">
        <f aca="true" t="shared" si="2" ref="C19:C33">E19+G19+I19+K19++M19+O19+Q19+S19+U19+W19+Y19+AA19+AC19+AE19+AG19+AI19</f>
        <v>253390.48000000004</v>
      </c>
      <c r="D19" s="18"/>
      <c r="E19" s="38">
        <f>'[5]субвенція'!$E$19+'[5]місц. бюджет'!$E$19-'[4]субвенція'!$E$19-'[4]місц. бюджет'!$E$19</f>
        <v>195352.64000000004</v>
      </c>
      <c r="F19" s="38"/>
      <c r="G19" s="38">
        <f>'[5]субвенція'!$G$19+'[5]місц. бюджет'!$G$19-'[4]місц. бюджет'!$G$19-'[4]субвенція'!$G$19</f>
        <v>47124.15000000001</v>
      </c>
      <c r="H19" s="19"/>
      <c r="I19" s="18">
        <f>'[5]місц. бюджет'!$I$19-'[4]місц. бюджет'!$I$19</f>
        <v>0</v>
      </c>
      <c r="J19" s="14"/>
      <c r="K19" s="14"/>
      <c r="L19" s="19"/>
      <c r="M19" s="19">
        <f>'[5]місц. бюджет'!$M$19-'[4]місц. бюджет'!$M$19</f>
        <v>9793.189999999999</v>
      </c>
      <c r="N19" s="19"/>
      <c r="O19" s="19">
        <f>'[5]місц. бюджет'!$O$19-'[4]місц. бюджет'!$O$19</f>
        <v>1120.5</v>
      </c>
      <c r="P19" s="19"/>
      <c r="Q19" s="19"/>
      <c r="R19" s="33"/>
      <c r="S19" s="14"/>
      <c r="T19" s="19"/>
      <c r="U19" s="19"/>
      <c r="V19" s="19"/>
      <c r="W19" s="19"/>
      <c r="X19" s="19"/>
      <c r="Y19" s="19"/>
      <c r="Z19" s="19"/>
      <c r="AA19" s="19"/>
      <c r="AB19" s="14"/>
      <c r="AC19" s="14"/>
      <c r="AD19" s="14"/>
      <c r="AE19" s="14"/>
      <c r="AF19" s="14"/>
      <c r="AG19" s="14"/>
      <c r="AH19" s="14"/>
      <c r="AI19" s="14"/>
    </row>
    <row r="20" spans="1:35" s="13" customFormat="1" ht="11.25" customHeight="1">
      <c r="A20" s="16" t="s">
        <v>30</v>
      </c>
      <c r="B20" s="37">
        <f t="shared" si="0"/>
        <v>0</v>
      </c>
      <c r="C20" s="37">
        <f t="shared" si="2"/>
        <v>191623.03999999992</v>
      </c>
      <c r="D20" s="18"/>
      <c r="E20" s="38">
        <f>'[5]субвенція'!$E$20+'[5]місц. бюджет'!$E$20-'[4]субвенція'!$E$20-'[4]місц. бюджет'!$E$20</f>
        <v>155023.1499999999</v>
      </c>
      <c r="F20" s="38"/>
      <c r="G20" s="38">
        <f>'[5]субвенція'!$G$20+'[5]місц. бюджет'!$G$20-'[4]місц. бюджет'!$G$20-'[4]субвенція'!$G$20</f>
        <v>32004.190000000002</v>
      </c>
      <c r="H20" s="19"/>
      <c r="I20" s="18">
        <f>'[5]місц. бюджет'!$I$20-'[4]місц. бюджет'!$I$20</f>
        <v>0</v>
      </c>
      <c r="J20" s="14"/>
      <c r="K20" s="14"/>
      <c r="L20" s="19"/>
      <c r="M20" s="19">
        <f>'[5]місц. бюджет'!$M$20-'[4]місц. бюджет'!$M$20</f>
        <v>3475.2</v>
      </c>
      <c r="N20" s="19"/>
      <c r="O20" s="19">
        <f>'[5]місц. бюджет'!$O$20-'[4]місц. бюджет'!$O$20</f>
        <v>1120.5</v>
      </c>
      <c r="P20" s="19"/>
      <c r="Q20" s="19"/>
      <c r="R20" s="33"/>
      <c r="S20" s="14"/>
      <c r="T20" s="19"/>
      <c r="U20" s="19"/>
      <c r="V20" s="19"/>
      <c r="W20" s="19"/>
      <c r="X20" s="19"/>
      <c r="Y20" s="19"/>
      <c r="Z20" s="19"/>
      <c r="AA20" s="19"/>
      <c r="AB20" s="14"/>
      <c r="AC20" s="14"/>
      <c r="AD20" s="14"/>
      <c r="AE20" s="14"/>
      <c r="AF20" s="14"/>
      <c r="AG20" s="14"/>
      <c r="AH20" s="14"/>
      <c r="AI20" s="14"/>
    </row>
    <row r="21" spans="1:35" s="13" customFormat="1" ht="11.25" customHeight="1">
      <c r="A21" s="16" t="s">
        <v>31</v>
      </c>
      <c r="B21" s="37">
        <f t="shared" si="0"/>
        <v>0</v>
      </c>
      <c r="C21" s="37">
        <f t="shared" si="2"/>
        <v>159638.28999999995</v>
      </c>
      <c r="D21" s="18"/>
      <c r="E21" s="38">
        <f>'[5]субвенція'!$E$21+'[5]місц. бюджет'!$E$21-'[4]субвенція'!$E$21-'[4]місц. бюджет'!$E$21</f>
        <v>125717.65999999995</v>
      </c>
      <c r="F21" s="38"/>
      <c r="G21" s="38">
        <f>'[5]субвенція'!$G$21+'[5]місц. бюджет'!$G$21-'[4]місц. бюджет'!$G$21-'[4]субвенція'!$G$21</f>
        <v>30392.149999999994</v>
      </c>
      <c r="H21" s="19"/>
      <c r="I21" s="18">
        <f>'[5]місц. бюджет'!$I$21-'[4]місц. бюджет'!$I$21</f>
        <v>0</v>
      </c>
      <c r="J21" s="14"/>
      <c r="K21" s="14"/>
      <c r="L21" s="19"/>
      <c r="M21" s="19">
        <f>'[5]місц. бюджет'!$M$21-'[4]місц. бюджет'!$M$21</f>
        <v>2407.9799999999996</v>
      </c>
      <c r="N21" s="19"/>
      <c r="O21" s="19">
        <f>'[5]місц. бюджет'!$O$21-'[4]місц. бюджет'!$O$21</f>
        <v>1120.5</v>
      </c>
      <c r="P21" s="19"/>
      <c r="Q21" s="19"/>
      <c r="R21" s="33"/>
      <c r="S21" s="14"/>
      <c r="T21" s="19"/>
      <c r="U21" s="19"/>
      <c r="V21" s="19"/>
      <c r="W21" s="19"/>
      <c r="X21" s="19"/>
      <c r="Y21" s="19"/>
      <c r="Z21" s="19"/>
      <c r="AA21" s="19"/>
      <c r="AB21" s="14"/>
      <c r="AC21" s="14"/>
      <c r="AD21" s="14"/>
      <c r="AE21" s="14"/>
      <c r="AF21" s="14"/>
      <c r="AG21" s="14"/>
      <c r="AH21" s="14"/>
      <c r="AI21" s="14"/>
    </row>
    <row r="22" spans="1:35" s="13" customFormat="1" ht="11.25" customHeight="1">
      <c r="A22" s="16" t="s">
        <v>32</v>
      </c>
      <c r="B22" s="37">
        <f t="shared" si="0"/>
        <v>0</v>
      </c>
      <c r="C22" s="37">
        <f t="shared" si="2"/>
        <v>137360.78000000003</v>
      </c>
      <c r="D22" s="18"/>
      <c r="E22" s="38">
        <f>'[5]субвенція'!$E$22+'[5]місц. бюджет'!$E$22-'[4]субвенція'!$E$22-'[4]місц. бюджет'!$E$22</f>
        <v>107712.33000000002</v>
      </c>
      <c r="F22" s="38"/>
      <c r="G22" s="38">
        <f>'[5]субвенція'!$G$22+'[5]місц. бюджет'!$G$22-'[4]місц. бюджет'!$G$22-'[4]субвенція'!$G$22</f>
        <v>25953.32</v>
      </c>
      <c r="H22" s="19"/>
      <c r="I22" s="18">
        <f>'[5]місц. бюджет'!$I$22-'[4]місц. бюджет'!$I$22</f>
        <v>0</v>
      </c>
      <c r="J22" s="14"/>
      <c r="K22" s="14"/>
      <c r="L22" s="19"/>
      <c r="M22" s="19">
        <f>'[5]місц. бюджет'!$M$22-'[4]місц. бюджет'!$M$22</f>
        <v>2574.630000000001</v>
      </c>
      <c r="N22" s="19"/>
      <c r="O22" s="19">
        <f>'[5]місц. бюджет'!$O$22-'[4]місц. бюджет'!$O$22</f>
        <v>1120.5</v>
      </c>
      <c r="P22" s="19"/>
      <c r="Q22" s="19"/>
      <c r="R22" s="33"/>
      <c r="S22" s="14"/>
      <c r="T22" s="19"/>
      <c r="U22" s="19"/>
      <c r="V22" s="19"/>
      <c r="W22" s="19"/>
      <c r="X22" s="19"/>
      <c r="Y22" s="19"/>
      <c r="Z22" s="19"/>
      <c r="AA22" s="19"/>
      <c r="AB22" s="14"/>
      <c r="AC22" s="14"/>
      <c r="AD22" s="14"/>
      <c r="AE22" s="14"/>
      <c r="AF22" s="14"/>
      <c r="AG22" s="14"/>
      <c r="AH22" s="14"/>
      <c r="AI22" s="14"/>
    </row>
    <row r="23" spans="1:35" s="13" customFormat="1" ht="11.25" customHeight="1">
      <c r="A23" s="16" t="s">
        <v>33</v>
      </c>
      <c r="B23" s="37">
        <f t="shared" si="0"/>
        <v>0</v>
      </c>
      <c r="C23" s="37">
        <f t="shared" si="2"/>
        <v>213620.36</v>
      </c>
      <c r="D23" s="18"/>
      <c r="E23" s="38">
        <f>'[5]субвенція'!$E$23+'[5]місц. бюджет'!$E$23-'[4]субвенція'!$E$23-'[4]місц. бюджет'!$E$23</f>
        <v>166298.76</v>
      </c>
      <c r="F23" s="38"/>
      <c r="G23" s="38">
        <f>'[5]субвенція'!$G$23+'[5]місц. бюджет'!$G$23-'[4]місц. бюджет'!$G$23-'[4]субвенція'!$G$23</f>
        <v>39915.33999999998</v>
      </c>
      <c r="H23" s="19"/>
      <c r="I23" s="18">
        <f>'[5]місц. бюджет'!$I$23-'[4]місц. бюджет'!$I$23</f>
        <v>0</v>
      </c>
      <c r="J23" s="14"/>
      <c r="K23" s="14"/>
      <c r="L23" s="19"/>
      <c r="M23" s="19">
        <f>'[5]місц. бюджет'!$M$23-'[4]місц. бюджет'!$M$23</f>
        <v>6285.759999999998</v>
      </c>
      <c r="N23" s="19"/>
      <c r="O23" s="19">
        <f>'[5]місц. бюджет'!$O$23-'[4]місц. бюджет'!$O$23</f>
        <v>1120.5</v>
      </c>
      <c r="P23" s="19"/>
      <c r="Q23" s="19"/>
      <c r="R23" s="33"/>
      <c r="S23" s="14"/>
      <c r="T23" s="19"/>
      <c r="U23" s="19"/>
      <c r="V23" s="19"/>
      <c r="W23" s="19"/>
      <c r="X23" s="19"/>
      <c r="Y23" s="19"/>
      <c r="Z23" s="19"/>
      <c r="AA23" s="19"/>
      <c r="AB23" s="14"/>
      <c r="AC23" s="14"/>
      <c r="AD23" s="14"/>
      <c r="AE23" s="14"/>
      <c r="AF23" s="14"/>
      <c r="AG23" s="14"/>
      <c r="AH23" s="14"/>
      <c r="AI23" s="14"/>
    </row>
    <row r="24" spans="1:35" s="13" customFormat="1" ht="11.25" customHeight="1">
      <c r="A24" s="16" t="s">
        <v>42</v>
      </c>
      <c r="B24" s="37">
        <f t="shared" si="0"/>
        <v>0</v>
      </c>
      <c r="C24" s="37">
        <f t="shared" si="2"/>
        <v>164325.70999999996</v>
      </c>
      <c r="D24" s="18"/>
      <c r="E24" s="38">
        <f>'[5]субвенція'!$E$24+'[5]місц. бюджет'!$E$24-'[4]субвенція'!$E$24-'[4]місц. бюджет'!$E$24</f>
        <v>150848.93999999997</v>
      </c>
      <c r="F24" s="38"/>
      <c r="G24" s="38">
        <f>'[5]субвенція'!$G$24+'[5]місц. бюджет'!$G$24-'[4]місц. бюджет'!$G$24-'[4]субвенція'!$G$24</f>
        <v>12356.270000000004</v>
      </c>
      <c r="H24" s="19"/>
      <c r="I24" s="18">
        <f>'[5]місц. бюджет'!$I$24-'[4]місц. бюджет'!$I$24</f>
        <v>0</v>
      </c>
      <c r="J24" s="14"/>
      <c r="K24" s="14"/>
      <c r="L24" s="19"/>
      <c r="M24" s="19">
        <f>'[5]місц. бюджет'!$M$24-'[4]місц. бюджет'!$M$24</f>
        <v>0</v>
      </c>
      <c r="N24" s="19"/>
      <c r="O24" s="19">
        <f>'[5]місц. бюджет'!$O$24-'[4]місц. бюджет'!$O$24</f>
        <v>1120.5</v>
      </c>
      <c r="P24" s="19"/>
      <c r="Q24" s="19"/>
      <c r="R24" s="33"/>
      <c r="S24" s="14"/>
      <c r="T24" s="19"/>
      <c r="U24" s="19"/>
      <c r="V24" s="19"/>
      <c r="W24" s="19"/>
      <c r="X24" s="19"/>
      <c r="Y24" s="19"/>
      <c r="Z24" s="19"/>
      <c r="AA24" s="19"/>
      <c r="AB24" s="14"/>
      <c r="AC24" s="14"/>
      <c r="AD24" s="14"/>
      <c r="AE24" s="14"/>
      <c r="AF24" s="14"/>
      <c r="AG24" s="14"/>
      <c r="AH24" s="14"/>
      <c r="AI24" s="14"/>
    </row>
    <row r="25" spans="1:35" s="13" customFormat="1" ht="11.25" customHeight="1">
      <c r="A25" s="16" t="s">
        <v>34</v>
      </c>
      <c r="B25" s="37">
        <f t="shared" si="0"/>
        <v>0</v>
      </c>
      <c r="C25" s="37">
        <f t="shared" si="2"/>
        <v>156200.00999999998</v>
      </c>
      <c r="D25" s="18"/>
      <c r="E25" s="38">
        <f>'[5]субвенція'!$E$25+'[5]місц. бюджет'!$E$25-'[4]субвенція'!$E$25-'[4]місц. бюджет'!$E$25</f>
        <v>126181.00999999995</v>
      </c>
      <c r="F25" s="38"/>
      <c r="G25" s="38">
        <f>'[5]субвенція'!$G$25+'[5]місц. бюджет'!$G$25-'[4]місц. бюджет'!$G$25-'[4]субвенція'!$G$25</f>
        <v>28436.800000000017</v>
      </c>
      <c r="H25" s="19"/>
      <c r="I25" s="18">
        <f>'[5]місц. бюджет'!$I$25-'[4]місц. бюджет'!$I$25</f>
        <v>0</v>
      </c>
      <c r="J25" s="14"/>
      <c r="K25" s="14"/>
      <c r="L25" s="19"/>
      <c r="M25" s="19">
        <f>'[5]місц. бюджет'!$M$25-'[4]місц. бюджет'!$M$25</f>
        <v>461.70000000000005</v>
      </c>
      <c r="N25" s="19"/>
      <c r="O25" s="19">
        <f>'[5]місц. бюджет'!$O$25-'[4]місц. бюджет'!$O$25</f>
        <v>1120.5</v>
      </c>
      <c r="P25" s="19"/>
      <c r="Q25" s="19"/>
      <c r="R25" s="33"/>
      <c r="S25" s="14"/>
      <c r="T25" s="19"/>
      <c r="U25" s="19"/>
      <c r="V25" s="19"/>
      <c r="W25" s="19"/>
      <c r="X25" s="19"/>
      <c r="Y25" s="19"/>
      <c r="Z25" s="19"/>
      <c r="AA25" s="19"/>
      <c r="AB25" s="14"/>
      <c r="AC25" s="14"/>
      <c r="AD25" s="14"/>
      <c r="AE25" s="14"/>
      <c r="AF25" s="14"/>
      <c r="AG25" s="14"/>
      <c r="AH25" s="14"/>
      <c r="AI25" s="14"/>
    </row>
    <row r="26" spans="1:35" s="13" customFormat="1" ht="11.25" customHeight="1">
      <c r="A26" s="16" t="s">
        <v>35</v>
      </c>
      <c r="B26" s="37">
        <f t="shared" si="0"/>
        <v>0</v>
      </c>
      <c r="C26" s="37">
        <f t="shared" si="2"/>
        <v>91297.04000000004</v>
      </c>
      <c r="D26" s="18"/>
      <c r="E26" s="38">
        <f>'[5]субвенція'!$E$26+'[5]місц. бюджет'!$E$26-'[4]субвенція'!$E$26-'[4]місц. бюджет'!$E$26</f>
        <v>72997.94000000003</v>
      </c>
      <c r="F26" s="38"/>
      <c r="G26" s="38">
        <f>'[5]субвенція'!$G$26+'[5]місц. бюджет'!$G$26-'[4]місц. бюджет'!$G$26-'[4]субвенція'!$G$26</f>
        <v>17178.6</v>
      </c>
      <c r="H26" s="19"/>
      <c r="I26" s="18">
        <f>'[5]місц. бюджет'!$I$26-'[4]місц. бюджет'!$I$26</f>
        <v>0</v>
      </c>
      <c r="J26" s="14"/>
      <c r="K26" s="14"/>
      <c r="L26" s="19"/>
      <c r="M26" s="19">
        <f>'[5]місц. бюджет'!$M$26-'[4]місц. бюджет'!$M$26</f>
        <v>0</v>
      </c>
      <c r="N26" s="19"/>
      <c r="O26" s="19">
        <f>'[5]місц. бюджет'!$O$26-'[4]місц. бюджет'!$O$26</f>
        <v>1120.5</v>
      </c>
      <c r="P26" s="19"/>
      <c r="Q26" s="19"/>
      <c r="R26" s="33"/>
      <c r="S26" s="14"/>
      <c r="T26" s="19"/>
      <c r="U26" s="19"/>
      <c r="V26" s="19"/>
      <c r="W26" s="19"/>
      <c r="X26" s="19"/>
      <c r="Y26" s="19"/>
      <c r="Z26" s="19"/>
      <c r="AA26" s="19"/>
      <c r="AB26" s="14"/>
      <c r="AC26" s="14"/>
      <c r="AD26" s="14"/>
      <c r="AE26" s="14"/>
      <c r="AF26" s="14"/>
      <c r="AG26" s="14"/>
      <c r="AH26" s="14"/>
      <c r="AI26" s="14"/>
    </row>
    <row r="27" spans="1:35" s="13" customFormat="1" ht="11.25" customHeight="1">
      <c r="A27" s="16" t="s">
        <v>36</v>
      </c>
      <c r="B27" s="37">
        <f t="shared" si="0"/>
        <v>0</v>
      </c>
      <c r="C27" s="37">
        <f t="shared" si="2"/>
        <v>265128.24</v>
      </c>
      <c r="D27" s="39"/>
      <c r="E27" s="38">
        <f>'[5]субвенція'!$E$27+'[5]місц. бюджет'!$E$27-'[4]субвенція'!$E$27-'[4]місц. бюджет'!$E$27</f>
        <v>218504.71</v>
      </c>
      <c r="F27" s="38"/>
      <c r="G27" s="38">
        <f>'[5]субвенція'!$G$27+'[5]місц. бюджет'!$G$27-'[4]місц. бюджет'!$G$27-'[4]субвенція'!$G$27</f>
        <v>45503.03</v>
      </c>
      <c r="H27" s="19"/>
      <c r="I27" s="18">
        <f>'[5]місц. бюджет'!$I$27-'[4]місц. бюджет'!$I$27</f>
        <v>0</v>
      </c>
      <c r="J27" s="14"/>
      <c r="K27" s="14"/>
      <c r="L27" s="19"/>
      <c r="M27" s="19">
        <f>'[5]місц. бюджет'!$M$27-'[4]місц. бюджет'!$M$27</f>
        <v>0</v>
      </c>
      <c r="N27" s="19"/>
      <c r="O27" s="19">
        <f>'[5]місц. бюджет'!$O$27-'[4]місц. бюджет'!$O$27</f>
        <v>1120.5</v>
      </c>
      <c r="P27" s="19"/>
      <c r="Q27" s="19"/>
      <c r="R27" s="33"/>
      <c r="S27" s="14"/>
      <c r="T27" s="19"/>
      <c r="U27" s="19"/>
      <c r="V27" s="19"/>
      <c r="W27" s="19"/>
      <c r="X27" s="19"/>
      <c r="Y27" s="19"/>
      <c r="Z27" s="19"/>
      <c r="AA27" s="19"/>
      <c r="AB27" s="14"/>
      <c r="AC27" s="14"/>
      <c r="AD27" s="14"/>
      <c r="AE27" s="14"/>
      <c r="AF27" s="14"/>
      <c r="AG27" s="14"/>
      <c r="AH27" s="14"/>
      <c r="AI27" s="14"/>
    </row>
    <row r="28" spans="1:35" s="13" customFormat="1" ht="11.25" customHeight="1">
      <c r="A28" s="16" t="s">
        <v>37</v>
      </c>
      <c r="B28" s="37">
        <f t="shared" si="0"/>
        <v>0</v>
      </c>
      <c r="C28" s="37">
        <f t="shared" si="2"/>
        <v>138025.41999999998</v>
      </c>
      <c r="D28" s="18"/>
      <c r="E28" s="38">
        <f>'[5]субвенція'!$E$28+'[5]місц. бюджет'!$E$28-'[4]субвенція'!$E$28-'[4]місц. бюджет'!$E$28</f>
        <v>106016.28</v>
      </c>
      <c r="F28" s="38"/>
      <c r="G28" s="38">
        <f>'[5]субвенція'!$G$28+'[5]місц. бюджет'!$G$28-'[4]місц. бюджет'!$G$28-'[4]субвенція'!$G$28</f>
        <v>25575.489999999998</v>
      </c>
      <c r="H28" s="19"/>
      <c r="I28" s="18">
        <f>'[5]місц. бюджет'!$I$28-'[4]місц. бюджет'!$I$28</f>
        <v>0</v>
      </c>
      <c r="J28" s="14"/>
      <c r="K28" s="14"/>
      <c r="L28" s="19"/>
      <c r="M28" s="19">
        <f>'[5]місц. бюджет'!$M$28-'[4]місц. бюджет'!$M$28</f>
        <v>5313.150000000001</v>
      </c>
      <c r="N28" s="19"/>
      <c r="O28" s="19">
        <f>'[5]місц. бюджет'!$O$28-'[4]місц. бюджет'!$O$28</f>
        <v>1120.5</v>
      </c>
      <c r="P28" s="19"/>
      <c r="Q28" s="19"/>
      <c r="R28" s="33"/>
      <c r="S28" s="14"/>
      <c r="T28" s="19"/>
      <c r="U28" s="19"/>
      <c r="V28" s="19"/>
      <c r="W28" s="19"/>
      <c r="X28" s="19"/>
      <c r="Y28" s="19"/>
      <c r="Z28" s="19"/>
      <c r="AA28" s="19"/>
      <c r="AB28" s="14"/>
      <c r="AC28" s="14"/>
      <c r="AD28" s="14"/>
      <c r="AE28" s="14"/>
      <c r="AF28" s="14"/>
      <c r="AG28" s="14"/>
      <c r="AH28" s="14"/>
      <c r="AI28" s="14"/>
    </row>
    <row r="29" spans="1:35" s="13" customFormat="1" ht="11.25" customHeight="1">
      <c r="A29" s="16" t="s">
        <v>38</v>
      </c>
      <c r="B29" s="37">
        <f t="shared" si="0"/>
        <v>0</v>
      </c>
      <c r="C29" s="37">
        <f t="shared" si="2"/>
        <v>147894.42000000004</v>
      </c>
      <c r="D29" s="18"/>
      <c r="E29" s="38">
        <f>'[5]субвенція'!$E$29+'[5]місц. бюджет'!$E$29-'[4]субвенція'!$E$29-'[4]місц. бюджет'!$E$29</f>
        <v>119842.49000000005</v>
      </c>
      <c r="F29" s="38"/>
      <c r="G29" s="38">
        <f>'[5]субвенція'!$G$29+'[5]місц. бюджет'!$G$29-'[4]місц. бюджет'!$G$29-'[4]субвенція'!$G$29</f>
        <v>26931.430000000008</v>
      </c>
      <c r="H29" s="19"/>
      <c r="I29" s="18">
        <f>'[5]місц. бюджет'!$I$29-'[4]місц. бюджет'!$I$29</f>
        <v>0</v>
      </c>
      <c r="J29" s="14"/>
      <c r="K29" s="14"/>
      <c r="L29" s="19"/>
      <c r="M29" s="19">
        <f>'[5]місц. бюджет'!$M$29-'[4]місц. бюджет'!$M$29</f>
        <v>0</v>
      </c>
      <c r="N29" s="19"/>
      <c r="O29" s="19">
        <f>'[5]місц. бюджет'!$O$29-'[4]місц. бюджет'!$O$29</f>
        <v>1120.5</v>
      </c>
      <c r="P29" s="19"/>
      <c r="Q29" s="19"/>
      <c r="R29" s="33"/>
      <c r="S29" s="14"/>
      <c r="T29" s="19"/>
      <c r="U29" s="19"/>
      <c r="V29" s="19"/>
      <c r="W29" s="19"/>
      <c r="X29" s="19"/>
      <c r="Y29" s="19"/>
      <c r="Z29" s="19"/>
      <c r="AA29" s="19"/>
      <c r="AB29" s="14"/>
      <c r="AC29" s="14"/>
      <c r="AD29" s="14"/>
      <c r="AE29" s="14"/>
      <c r="AF29" s="14"/>
      <c r="AG29" s="14"/>
      <c r="AH29" s="14"/>
      <c r="AI29" s="14"/>
    </row>
    <row r="30" spans="1:35" s="13" customFormat="1" ht="11.25" customHeight="1">
      <c r="A30" s="16" t="s">
        <v>39</v>
      </c>
      <c r="B30" s="37">
        <f t="shared" si="0"/>
        <v>0</v>
      </c>
      <c r="C30" s="37">
        <f t="shared" si="2"/>
        <v>128904.07</v>
      </c>
      <c r="D30" s="18"/>
      <c r="E30" s="38">
        <f>'[5]субвенція'!$E$30+'[5]місц. бюджет'!$E$30-'[4]субвенція'!$E$30-'[4]місц. бюджет'!$E$30</f>
        <v>99593.01000000001</v>
      </c>
      <c r="F30" s="38"/>
      <c r="G30" s="38">
        <f>'[5]субвенція'!$G$30+'[5]місц. бюджет'!$G$30-'[4]місц. бюджет'!$G$30-'[4]субвенція'!$G$30</f>
        <v>23056.729999999996</v>
      </c>
      <c r="H30" s="19"/>
      <c r="I30" s="18">
        <f>'[5]місц. бюджет'!$I$30-'[4]місц. бюджет'!$I$30</f>
        <v>0</v>
      </c>
      <c r="J30" s="14"/>
      <c r="K30" s="14"/>
      <c r="L30" s="19"/>
      <c r="M30" s="19">
        <f>'[5]місц. бюджет'!$M$30-'[4]місц. бюджет'!$M$30</f>
        <v>5133.83</v>
      </c>
      <c r="N30" s="19"/>
      <c r="O30" s="19">
        <f>'[5]місц. бюджет'!$O$30-'[4]місц. бюджет'!$O$30</f>
        <v>1120.5</v>
      </c>
      <c r="P30" s="19"/>
      <c r="Q30" s="19"/>
      <c r="R30" s="33"/>
      <c r="S30" s="14"/>
      <c r="T30" s="19"/>
      <c r="U30" s="19"/>
      <c r="V30" s="19"/>
      <c r="W30" s="19"/>
      <c r="X30" s="19"/>
      <c r="Y30" s="19"/>
      <c r="Z30" s="19"/>
      <c r="AA30" s="19"/>
      <c r="AB30" s="14"/>
      <c r="AC30" s="14"/>
      <c r="AD30" s="14"/>
      <c r="AE30" s="14"/>
      <c r="AF30" s="14"/>
      <c r="AG30" s="14"/>
      <c r="AH30" s="14"/>
      <c r="AI30" s="14"/>
    </row>
    <row r="31" spans="1:35" s="13" customFormat="1" ht="10.5" customHeight="1">
      <c r="A31" s="16" t="s">
        <v>40</v>
      </c>
      <c r="B31" s="37">
        <f t="shared" si="0"/>
        <v>0</v>
      </c>
      <c r="C31" s="37">
        <f t="shared" si="2"/>
        <v>95651.58999999997</v>
      </c>
      <c r="D31" s="18"/>
      <c r="E31" s="38">
        <f>'[5]субвенція'!$E$31+'[5]місц. бюджет'!$E$31-'[4]субвенція'!$E$31-'[4]місц. бюджет'!$E$31</f>
        <v>73705.72999999998</v>
      </c>
      <c r="F31" s="38"/>
      <c r="G31" s="38">
        <f>'[5]субвенція'!$G$31+'[5]місц. бюджет'!$G$31-'[4]місц. бюджет'!$G$31-'[4]субвенція'!$G$31</f>
        <v>18071.769999999997</v>
      </c>
      <c r="H31" s="19"/>
      <c r="I31" s="18">
        <f>'[5]місц. бюджет'!$I$31-'[4]місц. бюджет'!$I$31</f>
        <v>0</v>
      </c>
      <c r="J31" s="14"/>
      <c r="K31" s="14"/>
      <c r="L31" s="19"/>
      <c r="M31" s="19">
        <f>'[5]місц. бюджет'!$M$31-'[4]місц. бюджет'!$M$31</f>
        <v>2753.5899999999997</v>
      </c>
      <c r="N31" s="19"/>
      <c r="O31" s="19">
        <f>'[5]місц. бюджет'!$O$31-'[4]місц. бюджет'!$O$31</f>
        <v>1120.5</v>
      </c>
      <c r="P31" s="19"/>
      <c r="Q31" s="19"/>
      <c r="R31" s="33"/>
      <c r="S31" s="14"/>
      <c r="T31" s="19"/>
      <c r="U31" s="19"/>
      <c r="V31" s="19"/>
      <c r="W31" s="19"/>
      <c r="X31" s="19"/>
      <c r="Y31" s="19"/>
      <c r="Z31" s="19"/>
      <c r="AA31" s="19"/>
      <c r="AB31" s="14"/>
      <c r="AC31" s="14"/>
      <c r="AD31" s="14"/>
      <c r="AE31" s="14"/>
      <c r="AF31" s="14"/>
      <c r="AG31" s="14"/>
      <c r="AH31" s="14"/>
      <c r="AI31" s="14"/>
    </row>
    <row r="32" spans="1:35" s="13" customFormat="1" ht="11.25" customHeight="1">
      <c r="A32" s="16" t="s">
        <v>41</v>
      </c>
      <c r="B32" s="37">
        <f t="shared" si="0"/>
        <v>0</v>
      </c>
      <c r="C32" s="37">
        <f t="shared" si="2"/>
        <v>6949.159999999997</v>
      </c>
      <c r="D32" s="18"/>
      <c r="E32" s="38">
        <f>'[5]субвенція'!$E$32+'[5]місц. бюджет'!$E$32-'[4]субвенція'!$E$32-'[4]місц. бюджет'!$E$32</f>
        <v>5630.449999999997</v>
      </c>
      <c r="F32" s="38"/>
      <c r="G32" s="38">
        <f>'[5]субвенція'!$G$32+'[5]місц. бюджет'!$G$32-'[4]місц. бюджет'!$G$32-'[4]субвенція'!$G$32</f>
        <v>1318.71</v>
      </c>
      <c r="H32" s="19"/>
      <c r="I32" s="18">
        <f>'[5]місц. бюджет'!$I$32-'[4]місц. бюджет'!$I$32</f>
        <v>0</v>
      </c>
      <c r="J32" s="14"/>
      <c r="K32" s="14"/>
      <c r="L32" s="19"/>
      <c r="M32" s="19">
        <f>'[5]місц. бюджет'!$M$32-'[4]місц. бюджет'!$M$32</f>
        <v>0</v>
      </c>
      <c r="N32" s="19"/>
      <c r="O32" s="19">
        <f>'[5]місц. бюджет'!$O$32-'[4]місц. бюджет'!$O$32</f>
        <v>0</v>
      </c>
      <c r="P32" s="19"/>
      <c r="Q32" s="19"/>
      <c r="R32" s="33"/>
      <c r="S32" s="14"/>
      <c r="T32" s="19"/>
      <c r="U32" s="19"/>
      <c r="V32" s="19"/>
      <c r="W32" s="19"/>
      <c r="X32" s="19"/>
      <c r="Y32" s="19"/>
      <c r="Z32" s="19"/>
      <c r="AA32" s="19"/>
      <c r="AB32" s="14"/>
      <c r="AC32" s="14"/>
      <c r="AD32" s="14"/>
      <c r="AE32" s="14"/>
      <c r="AF32" s="14"/>
      <c r="AG32" s="14"/>
      <c r="AH32" s="14"/>
      <c r="AI32" s="14"/>
    </row>
    <row r="33" spans="1:35" s="13" customFormat="1" ht="11.25" customHeight="1">
      <c r="A33" s="16" t="s">
        <v>50</v>
      </c>
      <c r="B33" s="37">
        <f t="shared" si="0"/>
        <v>0</v>
      </c>
      <c r="C33" s="37">
        <f t="shared" si="2"/>
        <v>80405.23000000001</v>
      </c>
      <c r="D33" s="18"/>
      <c r="E33" s="38">
        <f>'[5]субвенція'!$E$33+'[5]місц. бюджет'!$E$33-'[4]субвенція'!$E$33-'[4]місц. бюджет'!$E$33</f>
        <v>65147.06000000001</v>
      </c>
      <c r="F33" s="38"/>
      <c r="G33" s="38">
        <f>'[5]субвенція'!$G$33+'[5]місц. бюджет'!$G$33-'[4]місц. бюджет'!$G$33-'[4]субвенція'!$G$33</f>
        <v>15258.169999999998</v>
      </c>
      <c r="H33" s="19"/>
      <c r="I33" s="18">
        <f>'[5]місц. бюджет'!$I$33-'[4]місц. бюджет'!$I$33</f>
        <v>0</v>
      </c>
      <c r="J33" s="14"/>
      <c r="K33" s="14"/>
      <c r="L33" s="19"/>
      <c r="M33" s="19">
        <f>'[5]місц. бюджет'!$M$33-'[4]місц. бюджет'!$M$33</f>
        <v>0</v>
      </c>
      <c r="N33" s="19"/>
      <c r="O33" s="19">
        <f>'[5]місц. бюджет'!$O$33-'[4]місц. бюджет'!$O$33</f>
        <v>0</v>
      </c>
      <c r="P33" s="19"/>
      <c r="Q33" s="19"/>
      <c r="R33" s="33"/>
      <c r="S33" s="14"/>
      <c r="T33" s="19"/>
      <c r="U33" s="19"/>
      <c r="V33" s="19"/>
      <c r="W33" s="19"/>
      <c r="X33" s="19"/>
      <c r="Y33" s="19"/>
      <c r="Z33" s="19"/>
      <c r="AA33" s="19"/>
      <c r="AB33" s="14"/>
      <c r="AC33" s="14"/>
      <c r="AD33" s="14"/>
      <c r="AE33" s="14"/>
      <c r="AF33" s="14"/>
      <c r="AG33" s="14"/>
      <c r="AH33" s="14"/>
      <c r="AI33" s="14"/>
    </row>
    <row r="34" spans="1:35" s="13" customFormat="1" ht="11.25" customHeight="1">
      <c r="A34" s="16"/>
      <c r="B34" s="37">
        <f t="shared" si="0"/>
        <v>0</v>
      </c>
      <c r="C34" s="37"/>
      <c r="D34" s="18"/>
      <c r="E34" s="38"/>
      <c r="F34" s="38"/>
      <c r="G34" s="38"/>
      <c r="H34" s="19"/>
      <c r="I34" s="19"/>
      <c r="J34" s="14"/>
      <c r="K34" s="14"/>
      <c r="L34" s="19"/>
      <c r="M34" s="19"/>
      <c r="N34" s="19"/>
      <c r="O34" s="19"/>
      <c r="P34" s="19"/>
      <c r="Q34" s="19"/>
      <c r="R34" s="33"/>
      <c r="S34" s="14"/>
      <c r="T34" s="19"/>
      <c r="U34" s="19"/>
      <c r="V34" s="19"/>
      <c r="W34" s="19"/>
      <c r="X34" s="19"/>
      <c r="Y34" s="19"/>
      <c r="Z34" s="19"/>
      <c r="AA34" s="19"/>
      <c r="AB34" s="14"/>
      <c r="AC34" s="14"/>
      <c r="AD34" s="14"/>
      <c r="AE34" s="14"/>
      <c r="AF34" s="14"/>
      <c r="AG34" s="14"/>
      <c r="AH34" s="14"/>
      <c r="AI34" s="14"/>
    </row>
    <row r="35" spans="1:35" s="13" customFormat="1" ht="11.25" customHeight="1">
      <c r="A35" s="16"/>
      <c r="B35" s="37">
        <f t="shared" si="0"/>
        <v>0</v>
      </c>
      <c r="C35" s="37"/>
      <c r="D35" s="18"/>
      <c r="E35" s="38"/>
      <c r="F35" s="38"/>
      <c r="G35" s="38"/>
      <c r="H35" s="19"/>
      <c r="I35" s="19"/>
      <c r="J35" s="14"/>
      <c r="K35" s="14"/>
      <c r="L35" s="19"/>
      <c r="M35" s="19"/>
      <c r="N35" s="19"/>
      <c r="O35" s="19"/>
      <c r="P35" s="19"/>
      <c r="Q35" s="19"/>
      <c r="R35" s="33"/>
      <c r="S35" s="14"/>
      <c r="T35" s="19"/>
      <c r="U35" s="19"/>
      <c r="V35" s="19"/>
      <c r="W35" s="19"/>
      <c r="X35" s="19"/>
      <c r="Y35" s="19"/>
      <c r="Z35" s="19"/>
      <c r="AA35" s="19"/>
      <c r="AB35" s="14"/>
      <c r="AC35" s="14"/>
      <c r="AD35" s="14"/>
      <c r="AE35" s="14"/>
      <c r="AF35" s="14"/>
      <c r="AG35" s="14"/>
      <c r="AH35" s="14"/>
      <c r="AI35" s="14"/>
    </row>
    <row r="36" spans="1:35" s="13" customFormat="1" ht="11.25" customHeight="1">
      <c r="A36" s="16"/>
      <c r="B36" s="37">
        <f t="shared" si="0"/>
        <v>0</v>
      </c>
      <c r="C36" s="37"/>
      <c r="D36" s="18"/>
      <c r="E36" s="38"/>
      <c r="F36" s="38"/>
      <c r="G36" s="38"/>
      <c r="H36" s="19"/>
      <c r="I36" s="19"/>
      <c r="J36" s="14"/>
      <c r="K36" s="14"/>
      <c r="L36" s="19"/>
      <c r="M36" s="19"/>
      <c r="N36" s="19"/>
      <c r="O36" s="19"/>
      <c r="P36" s="19"/>
      <c r="Q36" s="19"/>
      <c r="R36" s="33"/>
      <c r="S36" s="14"/>
      <c r="T36" s="19"/>
      <c r="U36" s="19"/>
      <c r="V36" s="19"/>
      <c r="W36" s="19"/>
      <c r="X36" s="19"/>
      <c r="Y36" s="19"/>
      <c r="Z36" s="19"/>
      <c r="AA36" s="19"/>
      <c r="AB36" s="14"/>
      <c r="AC36" s="14"/>
      <c r="AD36" s="14"/>
      <c r="AE36" s="14"/>
      <c r="AF36" s="14"/>
      <c r="AG36" s="14"/>
      <c r="AH36" s="14"/>
      <c r="AI36" s="14"/>
    </row>
    <row r="37" spans="1:35" s="13" customFormat="1" ht="11.25" customHeight="1">
      <c r="A37" s="16"/>
      <c r="B37" s="37">
        <f t="shared" si="0"/>
        <v>0</v>
      </c>
      <c r="C37" s="37"/>
      <c r="D37" s="18"/>
      <c r="E37" s="38"/>
      <c r="F37" s="38"/>
      <c r="G37" s="38"/>
      <c r="H37" s="19"/>
      <c r="I37" s="19"/>
      <c r="J37" s="14"/>
      <c r="K37" s="14"/>
      <c r="L37" s="19"/>
      <c r="M37" s="19"/>
      <c r="N37" s="19"/>
      <c r="O37" s="19"/>
      <c r="P37" s="19"/>
      <c r="Q37" s="19"/>
      <c r="R37" s="33"/>
      <c r="S37" s="14"/>
      <c r="T37" s="19"/>
      <c r="U37" s="19"/>
      <c r="V37" s="19"/>
      <c r="W37" s="19"/>
      <c r="X37" s="19"/>
      <c r="Y37" s="19"/>
      <c r="Z37" s="19"/>
      <c r="AA37" s="19"/>
      <c r="AB37" s="14"/>
      <c r="AC37" s="14"/>
      <c r="AD37" s="14"/>
      <c r="AE37" s="14"/>
      <c r="AF37" s="14"/>
      <c r="AG37" s="14"/>
      <c r="AH37" s="14"/>
      <c r="AI37" s="14"/>
    </row>
    <row r="38" spans="1:35" s="13" customFormat="1" ht="11.25" customHeight="1">
      <c r="A38" s="16"/>
      <c r="B38" s="37">
        <f t="shared" si="0"/>
        <v>0</v>
      </c>
      <c r="C38" s="37"/>
      <c r="D38" s="18"/>
      <c r="E38" s="38"/>
      <c r="F38" s="38"/>
      <c r="G38" s="38"/>
      <c r="H38" s="19"/>
      <c r="I38" s="19"/>
      <c r="J38" s="14"/>
      <c r="K38" s="14"/>
      <c r="L38" s="19"/>
      <c r="M38" s="19"/>
      <c r="N38" s="19"/>
      <c r="O38" s="19"/>
      <c r="P38" s="19"/>
      <c r="Q38" s="19"/>
      <c r="R38" s="33"/>
      <c r="S38" s="14"/>
      <c r="T38" s="19"/>
      <c r="U38" s="19"/>
      <c r="V38" s="19"/>
      <c r="W38" s="19"/>
      <c r="X38" s="19"/>
      <c r="Y38" s="19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13" customFormat="1" ht="11.25" customHeight="1">
      <c r="A39" s="16"/>
      <c r="B39" s="37">
        <f t="shared" si="0"/>
        <v>0</v>
      </c>
      <c r="C39" s="37"/>
      <c r="D39" s="18"/>
      <c r="E39" s="38"/>
      <c r="F39" s="38"/>
      <c r="G39" s="38"/>
      <c r="H39" s="19"/>
      <c r="I39" s="19"/>
      <c r="J39" s="14"/>
      <c r="K39" s="14"/>
      <c r="L39" s="19"/>
      <c r="M39" s="19"/>
      <c r="N39" s="19"/>
      <c r="O39" s="19"/>
      <c r="P39" s="19"/>
      <c r="Q39" s="19"/>
      <c r="R39" s="33"/>
      <c r="S39" s="14"/>
      <c r="T39" s="19"/>
      <c r="U39" s="19"/>
      <c r="V39" s="19"/>
      <c r="W39" s="19"/>
      <c r="X39" s="19"/>
      <c r="Y39" s="19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13" customFormat="1" ht="11.25" customHeight="1">
      <c r="A40" s="16"/>
      <c r="B40" s="37"/>
      <c r="C40" s="37"/>
      <c r="D40" s="19"/>
      <c r="E40" s="38"/>
      <c r="F40" s="38"/>
      <c r="G40" s="38"/>
      <c r="H40" s="19"/>
      <c r="I40" s="19"/>
      <c r="J40" s="14"/>
      <c r="K40" s="14"/>
      <c r="L40" s="14"/>
      <c r="M40" s="19"/>
      <c r="N40" s="19"/>
      <c r="O40" s="19"/>
      <c r="P40" s="19"/>
      <c r="Q40" s="19"/>
      <c r="R40" s="14"/>
      <c r="S40" s="14"/>
      <c r="T40" s="19"/>
      <c r="U40" s="19"/>
      <c r="V40" s="19"/>
      <c r="W40" s="19"/>
      <c r="X40" s="19"/>
      <c r="Y40" s="19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11" customFormat="1" ht="15.75" customHeight="1">
      <c r="A41" s="27"/>
      <c r="B41" s="36"/>
      <c r="C41" s="37"/>
      <c r="D41" s="36"/>
      <c r="E41" s="38"/>
      <c r="F41" s="38"/>
      <c r="G41" s="38"/>
      <c r="H41" s="28"/>
      <c r="I41" s="17"/>
      <c r="J41" s="17"/>
      <c r="K41" s="24"/>
      <c r="L41" s="24"/>
      <c r="M41" s="22"/>
      <c r="N41" s="24"/>
      <c r="O41" s="24"/>
      <c r="P41" s="24"/>
      <c r="Q41" s="24"/>
      <c r="R41" s="24"/>
      <c r="S41" s="24"/>
      <c r="T41" s="22"/>
      <c r="U41" s="22"/>
      <c r="V41" s="22"/>
      <c r="W41" s="22"/>
      <c r="X41" s="22"/>
      <c r="Y41" s="22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s="11" customFormat="1" ht="15.75" customHeight="1">
      <c r="A42" s="27"/>
      <c r="B42" s="36"/>
      <c r="C42" s="37"/>
      <c r="D42" s="28"/>
      <c r="E42" s="38"/>
      <c r="F42" s="38"/>
      <c r="G42" s="38"/>
      <c r="H42" s="28"/>
      <c r="I42" s="17"/>
      <c r="J42" s="17"/>
      <c r="K42" s="24"/>
      <c r="L42" s="24"/>
      <c r="M42" s="22"/>
      <c r="N42" s="24"/>
      <c r="O42" s="24"/>
      <c r="P42" s="24"/>
      <c r="Q42" s="24"/>
      <c r="R42" s="24"/>
      <c r="S42" s="24"/>
      <c r="T42" s="22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s="11" customFormat="1" ht="15.75" customHeight="1" thickBot="1">
      <c r="A43" s="29"/>
      <c r="B43" s="36"/>
      <c r="C43" s="36"/>
      <c r="D43" s="28"/>
      <c r="E43" s="38"/>
      <c r="F43" s="38"/>
      <c r="G43" s="38"/>
      <c r="H43" s="28"/>
      <c r="I43" s="17"/>
      <c r="J43" s="17"/>
      <c r="K43" s="24"/>
      <c r="L43" s="24"/>
      <c r="M43" s="22"/>
      <c r="N43" s="24"/>
      <c r="O43" s="24"/>
      <c r="P43" s="24"/>
      <c r="Q43" s="24"/>
      <c r="R43" s="24"/>
      <c r="S43" s="24"/>
      <c r="T43" s="22"/>
      <c r="U43" s="22"/>
      <c r="V43" s="24"/>
      <c r="W43" s="22"/>
      <c r="X43" s="22"/>
      <c r="Y43" s="22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s="12" customFormat="1" ht="15.75" customHeight="1" thickBot="1">
      <c r="A44" s="30" t="s">
        <v>20</v>
      </c>
      <c r="B44" s="40">
        <f aca="true" t="shared" si="3" ref="B44:AI44">SUM(B9:B43)</f>
        <v>0</v>
      </c>
      <c r="C44" s="40">
        <f t="shared" si="3"/>
        <v>5557008.74</v>
      </c>
      <c r="D44" s="40">
        <f t="shared" si="3"/>
        <v>0</v>
      </c>
      <c r="E44" s="40">
        <f t="shared" si="3"/>
        <v>4435368.09</v>
      </c>
      <c r="F44" s="40">
        <f t="shared" si="3"/>
        <v>0</v>
      </c>
      <c r="G44" s="23">
        <f t="shared" si="3"/>
        <v>1009797.23</v>
      </c>
      <c r="H44" s="23">
        <f t="shared" si="3"/>
        <v>0</v>
      </c>
      <c r="I44" s="23">
        <f t="shared" si="3"/>
        <v>7070</v>
      </c>
      <c r="J44" s="23">
        <f t="shared" si="3"/>
        <v>0</v>
      </c>
      <c r="K44" s="23">
        <f t="shared" si="3"/>
        <v>0</v>
      </c>
      <c r="L44" s="23">
        <f t="shared" si="3"/>
        <v>0</v>
      </c>
      <c r="M44" s="23">
        <f t="shared" si="3"/>
        <v>81262.98999999999</v>
      </c>
      <c r="N44" s="23">
        <f t="shared" si="3"/>
        <v>0</v>
      </c>
      <c r="O44" s="40">
        <f t="shared" si="3"/>
        <v>23510.43</v>
      </c>
      <c r="P44" s="40">
        <f t="shared" si="3"/>
        <v>0</v>
      </c>
      <c r="Q44" s="23">
        <f t="shared" si="3"/>
        <v>0</v>
      </c>
      <c r="R44" s="23">
        <f t="shared" si="3"/>
        <v>0</v>
      </c>
      <c r="S44" s="23">
        <f t="shared" si="3"/>
        <v>0</v>
      </c>
      <c r="T44" s="36">
        <f t="shared" si="3"/>
        <v>0</v>
      </c>
      <c r="U44" s="37">
        <f t="shared" si="3"/>
        <v>0</v>
      </c>
      <c r="V44" s="23">
        <f t="shared" si="3"/>
        <v>0</v>
      </c>
      <c r="W44" s="40">
        <f t="shared" si="3"/>
        <v>0</v>
      </c>
      <c r="X44" s="23">
        <f t="shared" si="3"/>
        <v>0</v>
      </c>
      <c r="Y44" s="23">
        <f t="shared" si="3"/>
        <v>0</v>
      </c>
      <c r="Z44" s="23">
        <f t="shared" si="3"/>
        <v>0</v>
      </c>
      <c r="AA44" s="40">
        <f t="shared" si="3"/>
        <v>0</v>
      </c>
      <c r="AB44" s="23">
        <f t="shared" si="3"/>
        <v>0</v>
      </c>
      <c r="AC44" s="23">
        <f t="shared" si="3"/>
        <v>0</v>
      </c>
      <c r="AD44" s="23">
        <f t="shared" si="3"/>
        <v>0</v>
      </c>
      <c r="AE44" s="23">
        <f t="shared" si="3"/>
        <v>0</v>
      </c>
      <c r="AF44" s="23">
        <f t="shared" si="3"/>
        <v>0</v>
      </c>
      <c r="AG44" s="23">
        <f t="shared" si="3"/>
        <v>0</v>
      </c>
      <c r="AH44" s="23">
        <f t="shared" si="3"/>
        <v>0</v>
      </c>
      <c r="AI44" s="23">
        <f t="shared" si="3"/>
        <v>0</v>
      </c>
    </row>
    <row r="45" spans="1:35" s="11" customFormat="1" ht="15.75" customHeight="1">
      <c r="A45" s="31"/>
      <c r="B45" s="31"/>
      <c r="C45" s="34"/>
      <c r="D45" s="32"/>
      <c r="E45" s="31"/>
      <c r="F45" s="31"/>
      <c r="G45" s="31"/>
      <c r="H45" s="31"/>
      <c r="I45" s="31"/>
      <c r="J45" s="31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s="11" customFormat="1" ht="12.75" customHeight="1">
      <c r="A46" s="31"/>
      <c r="B46" s="31"/>
      <c r="C46" s="32"/>
      <c r="D46" s="32"/>
      <c r="E46" s="31"/>
      <c r="F46" s="31"/>
      <c r="G46" s="41"/>
      <c r="H46" s="31"/>
      <c r="I46" s="31"/>
      <c r="J46" s="31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</row>
    <row r="47" spans="1:35" s="11" customFormat="1" ht="25.5" customHeight="1">
      <c r="A47" s="52" t="s">
        <v>45</v>
      </c>
      <c r="B47" s="53"/>
      <c r="C47" s="53"/>
      <c r="D47" s="34"/>
      <c r="E47" s="31"/>
      <c r="F47" s="31" t="s">
        <v>43</v>
      </c>
      <c r="G47" s="31"/>
      <c r="H47" s="31"/>
      <c r="I47" s="31"/>
      <c r="J47" s="31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</row>
    <row r="48" spans="1:35" s="11" customFormat="1" ht="15.75" customHeight="1">
      <c r="A48" s="31" t="s">
        <v>44</v>
      </c>
      <c r="B48" s="31"/>
      <c r="C48" s="34"/>
      <c r="D48" s="32"/>
      <c r="E48" s="31"/>
      <c r="F48" s="31"/>
      <c r="G48" s="31"/>
      <c r="H48" s="31"/>
      <c r="I48" s="31"/>
      <c r="J48" s="3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35" s="11" customFormat="1" ht="33" customHeight="1">
      <c r="A49" s="52" t="s">
        <v>46</v>
      </c>
      <c r="B49" s="53"/>
      <c r="C49" s="53"/>
      <c r="D49" s="32"/>
      <c r="E49" s="31"/>
      <c r="F49" s="31" t="s">
        <v>47</v>
      </c>
      <c r="G49" s="31"/>
      <c r="H49" s="31"/>
      <c r="I49" s="31"/>
      <c r="J49" s="31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35" s="11" customFormat="1" ht="15.75" customHeight="1">
      <c r="A50" s="31"/>
      <c r="B50" s="31"/>
      <c r="C50" s="32"/>
      <c r="D50" s="32"/>
      <c r="E50" s="31"/>
      <c r="F50" s="31"/>
      <c r="G50" s="31"/>
      <c r="H50" s="31"/>
      <c r="I50" s="31"/>
      <c r="J50" s="3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</row>
    <row r="51" spans="1:35" ht="15.75" customHeight="1">
      <c r="A51" s="21"/>
      <c r="B51" s="21"/>
      <c r="C51" s="20"/>
      <c r="D51" s="20"/>
      <c r="E51" s="21"/>
      <c r="F51" s="21"/>
      <c r="G51" s="21"/>
      <c r="H51" s="21"/>
      <c r="I51" s="21"/>
      <c r="J51" s="21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.75" customHeight="1">
      <c r="A52" s="21"/>
      <c r="B52" s="21"/>
      <c r="C52" s="20"/>
      <c r="D52" s="20"/>
      <c r="E52" s="21"/>
      <c r="F52" s="21"/>
      <c r="G52" s="21"/>
      <c r="H52" s="21"/>
      <c r="I52" s="21"/>
      <c r="J52" s="21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.75" customHeight="1">
      <c r="A53" s="21"/>
      <c r="B53" s="21"/>
      <c r="C53" s="20"/>
      <c r="D53" s="20"/>
      <c r="E53" s="21"/>
      <c r="F53" s="21"/>
      <c r="G53" s="21"/>
      <c r="H53" s="21"/>
      <c r="I53" s="21"/>
      <c r="J53" s="21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.75" customHeight="1">
      <c r="A54" s="21"/>
      <c r="B54" s="21"/>
      <c r="C54" s="20"/>
      <c r="D54" s="20"/>
      <c r="E54" s="21"/>
      <c r="F54" s="21"/>
      <c r="G54" s="21"/>
      <c r="H54" s="21"/>
      <c r="I54" s="21"/>
      <c r="J54" s="21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.75" customHeight="1">
      <c r="A55" s="21"/>
      <c r="B55" s="21"/>
      <c r="C55" s="20"/>
      <c r="D55" s="20"/>
      <c r="E55" s="21"/>
      <c r="F55" s="21"/>
      <c r="G55" s="21"/>
      <c r="H55" s="21"/>
      <c r="I55" s="21"/>
      <c r="J55" s="21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.75" customHeight="1">
      <c r="A56" s="21"/>
      <c r="B56" s="21"/>
      <c r="C56" s="20"/>
      <c r="D56" s="20"/>
      <c r="E56" s="21"/>
      <c r="F56" s="21"/>
      <c r="G56" s="21"/>
      <c r="H56" s="21"/>
      <c r="I56" s="21"/>
      <c r="J56" s="21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.75" customHeight="1">
      <c r="A57" s="21"/>
      <c r="B57" s="21"/>
      <c r="C57" s="20"/>
      <c r="D57" s="20"/>
      <c r="E57" s="21"/>
      <c r="F57" s="21"/>
      <c r="G57" s="21"/>
      <c r="H57" s="21"/>
      <c r="I57" s="21"/>
      <c r="J57" s="21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.75" customHeight="1">
      <c r="A58" s="21"/>
      <c r="B58" s="21"/>
      <c r="C58" s="20"/>
      <c r="D58" s="20"/>
      <c r="E58" s="21"/>
      <c r="F58" s="21"/>
      <c r="G58" s="21"/>
      <c r="H58" s="21"/>
      <c r="I58" s="21"/>
      <c r="J58" s="21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.75" customHeight="1">
      <c r="A59" s="21"/>
      <c r="B59" s="21"/>
      <c r="C59" s="20"/>
      <c r="D59" s="20"/>
      <c r="E59" s="21"/>
      <c r="F59" s="21"/>
      <c r="G59" s="21"/>
      <c r="H59" s="21"/>
      <c r="I59" s="21"/>
      <c r="J59" s="21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9:35" ht="15.75" customHeight="1"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9:35" ht="15.75" customHeight="1"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9:35" ht="15.75" customHeight="1"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9:35" ht="15.75" customHeight="1"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9:35" ht="15.75" customHeight="1"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9:35" ht="15.75" customHeight="1"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</sheetData>
  <sheetProtection/>
  <mergeCells count="20">
    <mergeCell ref="A5:S5"/>
    <mergeCell ref="D6:E6"/>
    <mergeCell ref="F6:G6"/>
    <mergeCell ref="H6:I6"/>
    <mergeCell ref="J6:K6"/>
    <mergeCell ref="B6:C6"/>
    <mergeCell ref="L6:M6"/>
    <mergeCell ref="N6:O6"/>
    <mergeCell ref="P6:Q6"/>
    <mergeCell ref="R6:S6"/>
    <mergeCell ref="A47:C47"/>
    <mergeCell ref="A49:C49"/>
    <mergeCell ref="T6:U6"/>
    <mergeCell ref="V6:W6"/>
    <mergeCell ref="X6:Y6"/>
    <mergeCell ref="AH6:AI6"/>
    <mergeCell ref="Z6:AA6"/>
    <mergeCell ref="AB6:AC6"/>
    <mergeCell ref="AD6:AE6"/>
    <mergeCell ref="AF6:AG6"/>
  </mergeCells>
  <printOptions/>
  <pageMargins left="0.17" right="0.1968503937007874" top="0.3937007874015748" bottom="0.1968503937007874" header="0.5118110236220472" footer="0.5118110236220472"/>
  <pageSetup horizontalDpi="600" verticalDpi="600" orientation="landscape" paperSize="9" scale="65" r:id="rId1"/>
  <colBreaks count="1" manualBreakCount="1">
    <brk id="19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cp:lastPrinted>2018-01-04T09:05:55Z</cp:lastPrinted>
  <dcterms:created xsi:type="dcterms:W3CDTF">1996-10-08T23:32:33Z</dcterms:created>
  <dcterms:modified xsi:type="dcterms:W3CDTF">2018-01-10T10:23:44Z</dcterms:modified>
  <cp:category/>
  <cp:version/>
  <cp:contentType/>
  <cp:contentStatus/>
</cp:coreProperties>
</file>